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byhung\Desktop\"/>
    </mc:Choice>
  </mc:AlternateContent>
  <xr:revisionPtr revIDLastSave="0" documentId="8_{9FD3BCFC-B70C-470C-94ED-92BDF6F8F870}" xr6:coauthVersionLast="36" xr6:coauthVersionMax="36" xr10:uidLastSave="{00000000-0000-0000-0000-000000000000}"/>
  <bookViews>
    <workbookView xWindow="0" yWindow="0" windowWidth="25035" windowHeight="11385" activeTab="2" xr2:uid="{C98DD839-7CFD-4303-BA04-EEA9A1C23C72}"/>
  </bookViews>
  <sheets>
    <sheet name="中文領據(本國人)" sheetId="2" r:id="rId1"/>
    <sheet name="中文領據(本國人)_地址空白" sheetId="18" r:id="rId2"/>
    <sheet name="中文領據範例_無二代健保 " sheetId="16" r:id="rId3"/>
    <sheet name="中文領據範例_有二代健保" sheetId="17" r:id="rId4"/>
  </sheets>
  <externalReferences>
    <externalReference r:id="rId5"/>
  </externalReferences>
  <definedNames>
    <definedName name="A亞太地區" localSheetId="1">'[1]108年國外日支'!#REF!</definedName>
    <definedName name="A亞太地區" localSheetId="3">'[1]108年國外日支'!#REF!</definedName>
    <definedName name="A亞太地區" localSheetId="2">'[1]108年國外日支'!#REF!</definedName>
    <definedName name="A亞太地區">'[1]108年國外日支'!#REF!</definedName>
    <definedName name="Check12" localSheetId="0">'中文領據(本國人)'!#REF!</definedName>
    <definedName name="Check12" localSheetId="1">'中文領據(本國人)_地址空白'!#REF!</definedName>
    <definedName name="Check12" localSheetId="3">中文領據範例_有二代健保!#REF!</definedName>
    <definedName name="Check12" localSheetId="2">'中文領據範例_無二代健保 '!#REF!</definedName>
    <definedName name="_xlnm.Print_Area" localSheetId="0">'中文領據(本國人)'!$A$1:$P$40</definedName>
    <definedName name="_xlnm.Print_Area" localSheetId="1">'中文領據(本國人)_地址空白'!$A$1:$P$40</definedName>
    <definedName name="_xlnm.Print_Area" localSheetId="3">中文領據範例_有二代健保!$A$1:$O$19</definedName>
    <definedName name="_xlnm.Print_Area" localSheetId="2">'中文領據範例_無二代健保 '!$A$1:$O$19</definedName>
    <definedName name="索引表" localSheetId="1">'[1]108年國外日支'!#REF!</definedName>
    <definedName name="索引表" localSheetId="3">'[1]108年國外日支'!#REF!</definedName>
    <definedName name="索引表" localSheetId="2">'[1]108年國外日支'!#REF!</definedName>
    <definedName name="索引表">'[1]108年國外日支'!#REF!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" i="18" l="1"/>
  <c r="F36" i="18"/>
  <c r="C34" i="18"/>
  <c r="C34" i="2"/>
  <c r="F35" i="18"/>
  <c r="C35" i="18"/>
  <c r="F35" i="2"/>
  <c r="C35" i="2"/>
  <c r="F36" i="2"/>
  <c r="F15" i="2"/>
  <c r="C37" i="18" l="1"/>
  <c r="A25" i="18"/>
  <c r="C16" i="18"/>
  <c r="F15" i="18"/>
  <c r="F14" i="18"/>
  <c r="C14" i="18"/>
  <c r="C13" i="18"/>
  <c r="C15" i="18" s="1"/>
  <c r="C37" i="2"/>
  <c r="C36" i="2"/>
  <c r="L15" i="18" l="1"/>
  <c r="L36" i="18"/>
  <c r="C16" i="17"/>
  <c r="F15" i="17"/>
  <c r="F14" i="17"/>
  <c r="C14" i="17"/>
  <c r="C13" i="17"/>
  <c r="C15" i="17" s="1"/>
  <c r="K15" i="17" s="1"/>
  <c r="C16" i="16"/>
  <c r="F15" i="16"/>
  <c r="F14" i="16"/>
  <c r="C14" i="16"/>
  <c r="C13" i="16"/>
  <c r="C15" i="16" s="1"/>
  <c r="K15" i="16" s="1"/>
  <c r="A25" i="2" l="1"/>
  <c r="C16" i="2" l="1"/>
  <c r="F14" i="2" l="1"/>
  <c r="C13" i="2" l="1"/>
  <c r="L36" i="2" l="1"/>
  <c r="C15" i="2"/>
  <c r="L15" i="2" s="1"/>
  <c r="C14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黃敏倩</author>
    <author>Mavis</author>
  </authors>
  <commentList>
    <comment ref="A6" authorId="0" shapeId="0" xr:uid="{8FF0EC7E-0D37-4A9C-AB68-21EDD5F33203}">
      <text>
        <r>
          <rPr>
            <b/>
            <sz val="14"/>
            <color indexed="81"/>
            <rFont val="標楷體"/>
            <family val="4"/>
            <charset val="136"/>
          </rPr>
          <t>以TAB鍵跳格填寫地址</t>
        </r>
      </text>
    </comment>
    <comment ref="A11" authorId="1" shapeId="0" xr:uid="{98E026DF-D78B-4DA6-BCDA-217DCDB67FF4}">
      <text>
        <r>
          <rPr>
            <b/>
            <sz val="14"/>
            <color indexed="81"/>
            <rFont val="標楷體"/>
            <family val="4"/>
            <charset val="136"/>
          </rPr>
          <t xml:space="preserve">必填欄位
</t>
        </r>
        <r>
          <rPr>
            <sz val="14"/>
            <color indexed="81"/>
            <rFont val="標楷體"/>
            <family val="4"/>
            <charset val="136"/>
          </rPr>
          <t>請按照右列所得類別填入所得代碼
將按稅率結算</t>
        </r>
        <r>
          <rPr>
            <b/>
            <sz val="14"/>
            <color indexed="10"/>
            <rFont val="標楷體"/>
            <family val="4"/>
            <charset val="136"/>
          </rPr>
          <t>扣繳稅額</t>
        </r>
        <r>
          <rPr>
            <sz val="14"/>
            <color indexed="81"/>
            <rFont val="標楷體"/>
            <family val="4"/>
            <charset val="136"/>
          </rPr>
          <t>及</t>
        </r>
        <r>
          <rPr>
            <b/>
            <sz val="14"/>
            <color indexed="10"/>
            <rFont val="標楷體"/>
            <family val="4"/>
            <charset val="136"/>
          </rPr>
          <t>二代健保補充保費</t>
        </r>
      </text>
    </comment>
    <comment ref="I12" authorId="1" shapeId="0" xr:uid="{A7B31DD3-FE4B-4E6E-A09A-64A5E76BEED4}">
      <text>
        <r>
          <rPr>
            <b/>
            <sz val="14"/>
            <color indexed="81"/>
            <rFont val="標楷體"/>
            <family val="4"/>
            <charset val="136"/>
          </rPr>
          <t xml:space="preserve">請留意
</t>
        </r>
        <r>
          <rPr>
            <sz val="14"/>
            <color indexed="81"/>
            <rFont val="標楷體"/>
            <family val="4"/>
            <charset val="136"/>
          </rPr>
          <t xml:space="preserve">確認是否免予代扣二代健保補充保費，
</t>
        </r>
        <r>
          <rPr>
            <sz val="14"/>
            <color indexed="10"/>
            <rFont val="標楷體"/>
            <family val="4"/>
            <charset val="136"/>
          </rPr>
          <t xml:space="preserve">屬於工會投保的所得人，請於下方儲存格(I15)打"V"
</t>
        </r>
        <r>
          <rPr>
            <sz val="14"/>
            <color indexed="81"/>
            <rFont val="標楷體"/>
            <family val="4"/>
            <charset val="136"/>
          </rPr>
          <t>若為空白(未填寫)，視為需代扣二代健保補充保費</t>
        </r>
      </text>
    </comment>
    <comment ref="A15" authorId="0" shapeId="0" xr:uid="{5EBF22A0-502A-41A5-AE58-677572F4BF1D}">
      <text>
        <r>
          <rPr>
            <b/>
            <sz val="14"/>
            <color indexed="81"/>
            <rFont val="標楷體"/>
            <family val="4"/>
            <charset val="136"/>
          </rPr>
          <t>必填欄位</t>
        </r>
      </text>
    </comment>
    <comment ref="A27" authorId="0" shapeId="0" xr:uid="{1CD8BC03-16FA-4C70-BDFD-3E890228A989}">
      <text>
        <r>
          <rPr>
            <b/>
            <sz val="14"/>
            <color indexed="81"/>
            <rFont val="標楷體"/>
            <family val="4"/>
            <charset val="136"/>
          </rPr>
          <t>以TAB鍵跳格填寫地址</t>
        </r>
      </text>
    </comment>
    <comment ref="A32" authorId="1" shapeId="0" xr:uid="{EB18E483-4AE7-4966-ADC0-3A90D52038CB}">
      <text>
        <r>
          <rPr>
            <b/>
            <sz val="14"/>
            <color indexed="81"/>
            <rFont val="標楷體"/>
            <family val="4"/>
            <charset val="136"/>
          </rPr>
          <t xml:space="preserve">必填欄位
</t>
        </r>
        <r>
          <rPr>
            <sz val="14"/>
            <color indexed="81"/>
            <rFont val="標楷體"/>
            <family val="4"/>
            <charset val="136"/>
          </rPr>
          <t>請按照右列所得類別填入所得代碼
將按稅率結算</t>
        </r>
        <r>
          <rPr>
            <b/>
            <sz val="14"/>
            <color indexed="10"/>
            <rFont val="標楷體"/>
            <family val="4"/>
            <charset val="136"/>
          </rPr>
          <t>扣繳稅額</t>
        </r>
        <r>
          <rPr>
            <sz val="14"/>
            <color indexed="81"/>
            <rFont val="標楷體"/>
            <family val="4"/>
            <charset val="136"/>
          </rPr>
          <t>及</t>
        </r>
        <r>
          <rPr>
            <b/>
            <sz val="14"/>
            <color indexed="10"/>
            <rFont val="標楷體"/>
            <family val="4"/>
            <charset val="136"/>
          </rPr>
          <t>二代健保補充保費</t>
        </r>
      </text>
    </comment>
    <comment ref="I33" authorId="1" shapeId="0" xr:uid="{AE358153-8DCC-4AD3-BDB4-4C1DD95A408B}">
      <text>
        <r>
          <rPr>
            <b/>
            <sz val="14"/>
            <color indexed="81"/>
            <rFont val="標楷體"/>
            <family val="4"/>
            <charset val="136"/>
          </rPr>
          <t xml:space="preserve">請留意
</t>
        </r>
        <r>
          <rPr>
            <sz val="14"/>
            <color indexed="81"/>
            <rFont val="標楷體"/>
            <family val="4"/>
            <charset val="136"/>
          </rPr>
          <t xml:space="preserve">確認是否免予代扣二代健保補充保費，
</t>
        </r>
        <r>
          <rPr>
            <sz val="14"/>
            <color indexed="10"/>
            <rFont val="標楷體"/>
            <family val="4"/>
            <charset val="136"/>
          </rPr>
          <t xml:space="preserve">屬於工會投保的所得人，請於下方儲存格(I15)打"V"
</t>
        </r>
        <r>
          <rPr>
            <sz val="14"/>
            <color indexed="81"/>
            <rFont val="標楷體"/>
            <family val="4"/>
            <charset val="136"/>
          </rPr>
          <t>若為空白(未填寫)，視為需代扣二代健保補充保費</t>
        </r>
      </text>
    </comment>
    <comment ref="A36" authorId="0" shapeId="0" xr:uid="{FAE32446-0940-43BA-B8E3-ADF4E72E1286}">
      <text>
        <r>
          <rPr>
            <b/>
            <sz val="14"/>
            <color indexed="81"/>
            <rFont val="標楷體"/>
            <family val="4"/>
            <charset val="136"/>
          </rPr>
          <t>必填欄位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黃敏倩</author>
    <author>Mavis</author>
  </authors>
  <commentList>
    <comment ref="A6" authorId="0" shapeId="0" xr:uid="{008300A0-737E-4E4F-B283-397546F1C011}">
      <text>
        <r>
          <rPr>
            <b/>
            <sz val="14"/>
            <color indexed="81"/>
            <rFont val="標楷體"/>
            <family val="4"/>
            <charset val="136"/>
          </rPr>
          <t>以TAB鍵跳格填寫地址</t>
        </r>
      </text>
    </comment>
    <comment ref="A11" authorId="1" shapeId="0" xr:uid="{B05E108D-FDF7-4A48-B041-59B68646DF19}">
      <text>
        <r>
          <rPr>
            <b/>
            <sz val="14"/>
            <color indexed="81"/>
            <rFont val="標楷體"/>
            <family val="4"/>
            <charset val="136"/>
          </rPr>
          <t xml:space="preserve">必填欄位
</t>
        </r>
        <r>
          <rPr>
            <sz val="14"/>
            <color indexed="81"/>
            <rFont val="標楷體"/>
            <family val="4"/>
            <charset val="136"/>
          </rPr>
          <t>請按照右列所得類別填入所得代碼
將按稅率結算</t>
        </r>
        <r>
          <rPr>
            <b/>
            <sz val="14"/>
            <color indexed="10"/>
            <rFont val="標楷體"/>
            <family val="4"/>
            <charset val="136"/>
          </rPr>
          <t>扣繳稅額</t>
        </r>
        <r>
          <rPr>
            <sz val="14"/>
            <color indexed="81"/>
            <rFont val="標楷體"/>
            <family val="4"/>
            <charset val="136"/>
          </rPr>
          <t>及</t>
        </r>
        <r>
          <rPr>
            <b/>
            <sz val="14"/>
            <color indexed="10"/>
            <rFont val="標楷體"/>
            <family val="4"/>
            <charset val="136"/>
          </rPr>
          <t>二代健保補充保費</t>
        </r>
      </text>
    </comment>
    <comment ref="I12" authorId="1" shapeId="0" xr:uid="{0A8AC5FF-7EAB-4235-BB41-28C9F6113E60}">
      <text>
        <r>
          <rPr>
            <b/>
            <sz val="14"/>
            <color indexed="81"/>
            <rFont val="標楷體"/>
            <family val="4"/>
            <charset val="136"/>
          </rPr>
          <t xml:space="preserve">請留意
</t>
        </r>
        <r>
          <rPr>
            <sz val="14"/>
            <color indexed="81"/>
            <rFont val="標楷體"/>
            <family val="4"/>
            <charset val="136"/>
          </rPr>
          <t xml:space="preserve">確認是否免予代扣二代健保補充保費，
</t>
        </r>
        <r>
          <rPr>
            <sz val="14"/>
            <color indexed="10"/>
            <rFont val="標楷體"/>
            <family val="4"/>
            <charset val="136"/>
          </rPr>
          <t xml:space="preserve">屬於工會投保的所得人，請於下方儲存格(I15)打"V"
</t>
        </r>
        <r>
          <rPr>
            <sz val="14"/>
            <color indexed="81"/>
            <rFont val="標楷體"/>
            <family val="4"/>
            <charset val="136"/>
          </rPr>
          <t>若為空白(未填寫)，視為需代扣二代健保補充保費</t>
        </r>
      </text>
    </comment>
    <comment ref="A15" authorId="0" shapeId="0" xr:uid="{9103B705-083B-4949-A7B1-E398C640F2D8}">
      <text>
        <r>
          <rPr>
            <b/>
            <sz val="14"/>
            <color indexed="81"/>
            <rFont val="標楷體"/>
            <family val="4"/>
            <charset val="136"/>
          </rPr>
          <t>必填欄位</t>
        </r>
      </text>
    </comment>
    <comment ref="A27" authorId="0" shapeId="0" xr:uid="{0B599A11-B4D8-4F14-AC2C-61FAD9518AC7}">
      <text>
        <r>
          <rPr>
            <b/>
            <sz val="14"/>
            <color indexed="81"/>
            <rFont val="標楷體"/>
            <family val="4"/>
            <charset val="136"/>
          </rPr>
          <t>以TAB鍵跳格填寫地址</t>
        </r>
      </text>
    </comment>
    <comment ref="A32" authorId="1" shapeId="0" xr:uid="{BCBE0BCC-803E-4826-A8D8-D1A30E24155C}">
      <text>
        <r>
          <rPr>
            <b/>
            <sz val="14"/>
            <color indexed="81"/>
            <rFont val="標楷體"/>
            <family val="4"/>
            <charset val="136"/>
          </rPr>
          <t xml:space="preserve">必填欄位
</t>
        </r>
        <r>
          <rPr>
            <sz val="14"/>
            <color indexed="81"/>
            <rFont val="標楷體"/>
            <family val="4"/>
            <charset val="136"/>
          </rPr>
          <t>請按照右列所得類別填入所得代碼
將按稅率結算</t>
        </r>
        <r>
          <rPr>
            <b/>
            <sz val="14"/>
            <color indexed="10"/>
            <rFont val="標楷體"/>
            <family val="4"/>
            <charset val="136"/>
          </rPr>
          <t>扣繳稅額</t>
        </r>
        <r>
          <rPr>
            <sz val="14"/>
            <color indexed="81"/>
            <rFont val="標楷體"/>
            <family val="4"/>
            <charset val="136"/>
          </rPr>
          <t>及</t>
        </r>
        <r>
          <rPr>
            <b/>
            <sz val="14"/>
            <color indexed="10"/>
            <rFont val="標楷體"/>
            <family val="4"/>
            <charset val="136"/>
          </rPr>
          <t>二代健保補充保費</t>
        </r>
      </text>
    </comment>
    <comment ref="I33" authorId="1" shapeId="0" xr:uid="{83999BC5-C833-4AFC-9011-F518CA35EC0C}">
      <text>
        <r>
          <rPr>
            <b/>
            <sz val="14"/>
            <color indexed="81"/>
            <rFont val="標楷體"/>
            <family val="4"/>
            <charset val="136"/>
          </rPr>
          <t xml:space="preserve">請留意
</t>
        </r>
        <r>
          <rPr>
            <sz val="14"/>
            <color indexed="81"/>
            <rFont val="標楷體"/>
            <family val="4"/>
            <charset val="136"/>
          </rPr>
          <t xml:space="preserve">確認是否免予代扣二代健保補充保費，
</t>
        </r>
        <r>
          <rPr>
            <sz val="14"/>
            <color indexed="10"/>
            <rFont val="標楷體"/>
            <family val="4"/>
            <charset val="136"/>
          </rPr>
          <t xml:space="preserve">屬於工會投保的所得人，請於下方儲存格(I15)打"V"
</t>
        </r>
        <r>
          <rPr>
            <sz val="14"/>
            <color indexed="81"/>
            <rFont val="標楷體"/>
            <family val="4"/>
            <charset val="136"/>
          </rPr>
          <t>若為空白(未填寫)，視為需代扣二代健保補充保費</t>
        </r>
      </text>
    </comment>
    <comment ref="A36" authorId="0" shapeId="0" xr:uid="{1DDB5113-9EF7-4A7E-8E74-F319DC01341A}">
      <text>
        <r>
          <rPr>
            <b/>
            <sz val="14"/>
            <color indexed="81"/>
            <rFont val="標楷體"/>
            <family val="4"/>
            <charset val="136"/>
          </rPr>
          <t>必填欄位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黃敏倩</author>
    <author>Mavis</author>
  </authors>
  <commentList>
    <comment ref="A6" authorId="0" shapeId="0" xr:uid="{90D2396B-490F-439E-B732-B1BA9F5D9628}">
      <text>
        <r>
          <rPr>
            <b/>
            <sz val="14"/>
            <color indexed="81"/>
            <rFont val="標楷體"/>
            <family val="4"/>
            <charset val="136"/>
          </rPr>
          <t>以TAB鍵跳格填寫地址</t>
        </r>
      </text>
    </comment>
    <comment ref="A11" authorId="1" shapeId="0" xr:uid="{049AC9AD-3EE5-494A-A565-5541B36027CF}">
      <text>
        <r>
          <rPr>
            <b/>
            <sz val="14"/>
            <color indexed="81"/>
            <rFont val="標楷體"/>
            <family val="4"/>
            <charset val="136"/>
          </rPr>
          <t xml:space="preserve">必填欄位
</t>
        </r>
        <r>
          <rPr>
            <sz val="14"/>
            <color indexed="81"/>
            <rFont val="標楷體"/>
            <family val="4"/>
            <charset val="136"/>
          </rPr>
          <t>請按照右列所得類別填入所得代碼
將按稅率結算</t>
        </r>
        <r>
          <rPr>
            <b/>
            <sz val="14"/>
            <color indexed="10"/>
            <rFont val="標楷體"/>
            <family val="4"/>
            <charset val="136"/>
          </rPr>
          <t>扣繳稅額</t>
        </r>
        <r>
          <rPr>
            <sz val="14"/>
            <color indexed="81"/>
            <rFont val="標楷體"/>
            <family val="4"/>
            <charset val="136"/>
          </rPr>
          <t>及</t>
        </r>
        <r>
          <rPr>
            <b/>
            <sz val="14"/>
            <color indexed="10"/>
            <rFont val="標楷體"/>
            <family val="4"/>
            <charset val="136"/>
          </rPr>
          <t>二代健保補充保費</t>
        </r>
      </text>
    </comment>
    <comment ref="I12" authorId="1" shapeId="0" xr:uid="{4BA50F6B-9F56-4B69-9D5C-A7FC44EA3096}">
      <text>
        <r>
          <rPr>
            <b/>
            <sz val="14"/>
            <color indexed="81"/>
            <rFont val="標楷體"/>
            <family val="4"/>
            <charset val="136"/>
          </rPr>
          <t xml:space="preserve">請留意
</t>
        </r>
        <r>
          <rPr>
            <sz val="14"/>
            <color indexed="81"/>
            <rFont val="標楷體"/>
            <family val="4"/>
            <charset val="136"/>
          </rPr>
          <t xml:space="preserve">確認是否免予代扣二代健保補充保費，
</t>
        </r>
        <r>
          <rPr>
            <sz val="14"/>
            <color indexed="10"/>
            <rFont val="標楷體"/>
            <family val="4"/>
            <charset val="136"/>
          </rPr>
          <t xml:space="preserve">屬於工會投保的所得人，請於下方儲存格(I15)打"V"
</t>
        </r>
        <r>
          <rPr>
            <sz val="14"/>
            <color indexed="81"/>
            <rFont val="標楷體"/>
            <family val="4"/>
            <charset val="136"/>
          </rPr>
          <t>若為空白(未填寫)，視為需代扣二代健保補充保費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黃敏倩</author>
    <author>Mavis</author>
  </authors>
  <commentList>
    <comment ref="A6" authorId="0" shapeId="0" xr:uid="{595032E5-F194-404A-9F92-9B79B17369DC}">
      <text>
        <r>
          <rPr>
            <b/>
            <sz val="14"/>
            <color indexed="81"/>
            <rFont val="標楷體"/>
            <family val="4"/>
            <charset val="136"/>
          </rPr>
          <t>以TAB鍵跳格填寫地址</t>
        </r>
      </text>
    </comment>
    <comment ref="A11" authorId="1" shapeId="0" xr:uid="{0EAD1ACD-D0F7-4A69-A2B9-2FED64F15010}">
      <text>
        <r>
          <rPr>
            <b/>
            <sz val="14"/>
            <color indexed="81"/>
            <rFont val="標楷體"/>
            <family val="4"/>
            <charset val="136"/>
          </rPr>
          <t xml:space="preserve">必填欄位
</t>
        </r>
        <r>
          <rPr>
            <sz val="14"/>
            <color indexed="81"/>
            <rFont val="標楷體"/>
            <family val="4"/>
            <charset val="136"/>
          </rPr>
          <t>請按照右列所得類別填入所得代碼
將按稅率結算</t>
        </r>
        <r>
          <rPr>
            <b/>
            <sz val="14"/>
            <color indexed="10"/>
            <rFont val="標楷體"/>
            <family val="4"/>
            <charset val="136"/>
          </rPr>
          <t>扣繳稅額</t>
        </r>
        <r>
          <rPr>
            <sz val="14"/>
            <color indexed="81"/>
            <rFont val="標楷體"/>
            <family val="4"/>
            <charset val="136"/>
          </rPr>
          <t>及</t>
        </r>
        <r>
          <rPr>
            <b/>
            <sz val="14"/>
            <color indexed="10"/>
            <rFont val="標楷體"/>
            <family val="4"/>
            <charset val="136"/>
          </rPr>
          <t>二代健保補充保費</t>
        </r>
      </text>
    </comment>
    <comment ref="I12" authorId="1" shapeId="0" xr:uid="{06C83B47-EFC9-4327-B974-245854272D0F}">
      <text>
        <r>
          <rPr>
            <b/>
            <sz val="14"/>
            <color indexed="81"/>
            <rFont val="標楷體"/>
            <family val="4"/>
            <charset val="136"/>
          </rPr>
          <t xml:space="preserve">請留意
</t>
        </r>
        <r>
          <rPr>
            <sz val="14"/>
            <color indexed="81"/>
            <rFont val="標楷體"/>
            <family val="4"/>
            <charset val="136"/>
          </rPr>
          <t xml:space="preserve">確認是否免予代扣二代健保補充保費，
</t>
        </r>
        <r>
          <rPr>
            <sz val="14"/>
            <color indexed="10"/>
            <rFont val="標楷體"/>
            <family val="4"/>
            <charset val="136"/>
          </rPr>
          <t xml:space="preserve">屬於工會投保的所得人，請於下方儲存格(I15)打"V"
</t>
        </r>
        <r>
          <rPr>
            <sz val="14"/>
            <color indexed="81"/>
            <rFont val="標楷體"/>
            <family val="4"/>
            <charset val="136"/>
          </rPr>
          <t>若為空白(未填寫)，視為需代扣二代健保補充保費</t>
        </r>
      </text>
    </comment>
  </commentList>
</comments>
</file>

<file path=xl/sharedStrings.xml><?xml version="1.0" encoding="utf-8"?>
<sst xmlns="http://schemas.openxmlformats.org/spreadsheetml/2006/main" count="258" uniqueCount="60">
  <si>
    <t>本 國 人 士 領 據</t>
    <phoneticPr fontId="3" type="noConversion"/>
  </si>
  <si>
    <t>領款事由</t>
  </si>
  <si>
    <t>領款人姓名</t>
    <phoneticPr fontId="3" type="noConversion"/>
  </si>
  <si>
    <t>身份(居留)證號</t>
    <phoneticPr fontId="3" type="noConversion"/>
  </si>
  <si>
    <t>聯絡電話</t>
    <phoneticPr fontId="3" type="noConversion"/>
  </si>
  <si>
    <t>所得類別</t>
    <phoneticPr fontId="3" type="noConversion"/>
  </si>
  <si>
    <t>給付金額</t>
    <phoneticPr fontId="3" type="noConversion"/>
  </si>
  <si>
    <t xml:space="preserve"> 扣繳稅額</t>
    <phoneticPr fontId="3" type="noConversion"/>
  </si>
  <si>
    <t>二代健保</t>
    <phoneticPr fontId="3" type="noConversion"/>
  </si>
  <si>
    <t>給付淨額</t>
    <phoneticPr fontId="3" type="noConversion"/>
  </si>
  <si>
    <t>起扣點</t>
    <phoneticPr fontId="3" type="noConversion"/>
  </si>
  <si>
    <t>給付總額(大寫)</t>
    <phoneticPr fontId="3" type="noConversion"/>
  </si>
  <si>
    <t>領款人簽章</t>
    <phoneticPr fontId="3" type="noConversion"/>
  </si>
  <si>
    <t>9A</t>
    <phoneticPr fontId="3" type="noConversion"/>
  </si>
  <si>
    <t>9B</t>
    <phoneticPr fontId="3" type="noConversion"/>
  </si>
  <si>
    <t>TAX</t>
    <phoneticPr fontId="3" type="noConversion"/>
  </si>
  <si>
    <t>NHI</t>
    <phoneticPr fontId="3" type="noConversion"/>
  </si>
  <si>
    <t>國家資通安全研究院</t>
    <phoneticPr fontId="3" type="noConversion"/>
  </si>
  <si>
    <t>簽領日期</t>
    <phoneticPr fontId="3" type="noConversion"/>
  </si>
  <si>
    <t>X</t>
    <phoneticPr fontId="3" type="noConversion"/>
  </si>
  <si>
    <t>%</t>
    <phoneticPr fontId="3" type="noConversion"/>
  </si>
  <si>
    <t>91 機會中獎獎金
51 租賃
53 權利金</t>
    <phoneticPr fontId="3" type="noConversion"/>
  </si>
  <si>
    <t>戶籍地址
(聯絡地址)</t>
    <phoneticPr fontId="3" type="noConversion"/>
  </si>
  <si>
    <r>
      <t xml:space="preserve">工會投保
</t>
    </r>
    <r>
      <rPr>
        <sz val="10"/>
        <rFont val="標楷體"/>
        <family val="4"/>
        <charset val="136"/>
      </rPr>
      <t>(</t>
    </r>
    <r>
      <rPr>
        <sz val="10"/>
        <color rgb="FFFF0000"/>
        <rFont val="標楷體"/>
        <family val="4"/>
        <charset val="136"/>
      </rPr>
      <t xml:space="preserve">V </t>
    </r>
    <r>
      <rPr>
        <sz val="10"/>
        <rFont val="標楷體"/>
        <family val="4"/>
        <charset val="136"/>
      </rPr>
      <t xml:space="preserve">or </t>
    </r>
    <r>
      <rPr>
        <sz val="10"/>
        <color rgb="FFFF0000"/>
        <rFont val="標楷體"/>
        <family val="4"/>
        <charset val="136"/>
      </rPr>
      <t>X)</t>
    </r>
    <phoneticPr fontId="3" type="noConversion"/>
  </si>
  <si>
    <t>台北</t>
    <phoneticPr fontId="3" type="noConversion"/>
  </si>
  <si>
    <t>中正</t>
    <phoneticPr fontId="3" type="noConversion"/>
  </si>
  <si>
    <t>延平南</t>
    <phoneticPr fontId="3" type="noConversion"/>
  </si>
  <si>
    <t>XXX</t>
    <phoneticPr fontId="3" type="noConversion"/>
  </si>
  <si>
    <t>A123456789</t>
    <phoneticPr fontId="3" type="noConversion"/>
  </si>
  <si>
    <t>2380-0000</t>
    <phoneticPr fontId="3" type="noConversion"/>
  </si>
  <si>
    <t>（M）</t>
    <phoneticPr fontId="3" type="noConversion"/>
  </si>
  <si>
    <t>（O）</t>
    <phoneticPr fontId="3" type="noConversion"/>
  </si>
  <si>
    <t>V</t>
    <phoneticPr fontId="3" type="noConversion"/>
  </si>
  <si>
    <t>年</t>
    <phoneticPr fontId="3" type="noConversion"/>
  </si>
  <si>
    <t xml:space="preserve">月 </t>
    <phoneticPr fontId="3" type="noConversion"/>
  </si>
  <si>
    <t>日</t>
    <phoneticPr fontId="3" type="noConversion"/>
  </si>
  <si>
    <t>0900-000000</t>
    <phoneticPr fontId="3" type="noConversion"/>
  </si>
  <si>
    <t>OOO</t>
    <phoneticPr fontId="3" type="noConversion"/>
  </si>
  <si>
    <t>A223456789</t>
    <phoneticPr fontId="3" type="noConversion"/>
  </si>
  <si>
    <t>114年度金盾獎設計費</t>
    <phoneticPr fontId="3" type="noConversion"/>
  </si>
  <si>
    <t>114年度資安法影片文字潤稿費</t>
    <phoneticPr fontId="3" type="noConversion"/>
  </si>
  <si>
    <t xml:space="preserve">50 薪資：工作費、出席費、審查費、授課鐘點費、日支費、設計費等
9A 執行業務所得：建築師、技師、代書、程式設計師、以技藝自力營生者等
9B 執行業務所得：稿費、演講費(非上課性質)等
92 其   他：不屬上述費用者
</t>
    <phoneticPr fontId="3" type="noConversion"/>
  </si>
  <si>
    <r>
      <t>填表說明：
1.本表適用於本國人、持有居留證及同一課稅年度居留滿183天之外籍人士。
2.身分證號欄，本國人請填寫身分證字號;持有居留證者，請填居留證上統一證號，共10碼，前二碼為英文字母，後八碼為阿拉伯數字;外籍人士請填護照號碼，前八碼請按護照內之西元出生年、月、日，後兩碼請填護照內英文姓名第一個字前二位英文字母。
3.所得人應扣繳稅額</t>
    </r>
    <r>
      <rPr>
        <sz val="6"/>
        <color indexed="10"/>
        <rFont val="標楷體"/>
        <family val="4"/>
        <charset val="136"/>
      </rPr>
      <t>不超過</t>
    </r>
    <r>
      <rPr>
        <sz val="6"/>
        <rFont val="標楷體"/>
        <family val="4"/>
        <charset val="136"/>
      </rPr>
      <t>2,000元者，須申報所得但無須扣繳。
4.各別所得起扣點：薪資所得5% ≧</t>
    </r>
    <r>
      <rPr>
        <sz val="6"/>
        <color rgb="FFFF0000"/>
        <rFont val="標楷體"/>
        <family val="4"/>
        <charset val="136"/>
      </rPr>
      <t>88,501元</t>
    </r>
    <r>
      <rPr>
        <sz val="6"/>
        <rFont val="標楷體"/>
        <family val="4"/>
        <charset val="136"/>
      </rPr>
      <t>；執行業務所得10% ≧20,000元；獎金10% ≧20,000元；權利金10% ≧20,000元。
5.依全民健康保險扣取及繳納補充保險費辦法第四條--扣費義務人給付本法第三十一條第一項，屬薪資單次給付金額</t>
    </r>
    <r>
      <rPr>
        <b/>
        <sz val="6"/>
        <color rgb="FFFF0000"/>
        <rFont val="標楷體"/>
        <family val="4"/>
        <charset val="136"/>
      </rPr>
      <t>達基本工資(28,590元)者</t>
    </r>
    <r>
      <rPr>
        <sz val="6"/>
        <rFont val="標楷體"/>
        <family val="4"/>
        <charset val="136"/>
      </rPr>
      <t xml:space="preserve">(單次給付金額逾新臺幣一千萬元者免)，及其餘執行業務、股利、利息及租金所得達20,000元以上時，應按規定之補充保險費率扣取補充保險費，並於給付日之次月底前填具繳款書，向健保局繳納。
</t>
    </r>
    <r>
      <rPr>
        <sz val="6"/>
        <color rgb="FFFF0000"/>
        <rFont val="標楷體"/>
        <family val="4"/>
        <charset val="136"/>
      </rPr>
      <t>6.除本案所得外，如尚有他案所得併於同一日期給付者，本院將依法合計給付金額補扣所得稅及二代健保，代扣繳原則同說明4及說明5。</t>
    </r>
    <phoneticPr fontId="3" type="noConversion"/>
  </si>
  <si>
    <t>※以下個人資訊攸關次年度申報所得與寄發扣繳憑單，請以正楷詳填清楚，以利作業。</t>
    <phoneticPr fontId="3" type="noConversion"/>
  </si>
  <si>
    <t>告知聲明:本人瞭解並同意所提供之個人資料僅供 貴院於中華民國境內，由承辦人員依業務所需之合理方式，辦理帳務/稅務管理、依法進行之稽核/審計作業之用；本人提供資料之保存期限及銷毀方式，應依相關法令及 貴院作業程序辦理；本人亦瞭解本人就所提供之個人資料，依法得向 貴院查詢、請求閱覽、製給複製本、補充/更正、停止蒐集/處理/利用或刪除；本人明瞭若提供不正確之個人資料， 貴院即無法正確申報所得。</t>
    <phoneticPr fontId="3" type="noConversion"/>
  </si>
  <si>
    <t>(市)</t>
    <phoneticPr fontId="3" type="noConversion"/>
  </si>
  <si>
    <t xml:space="preserve"> 弄</t>
    <phoneticPr fontId="3" type="noConversion"/>
  </si>
  <si>
    <t xml:space="preserve"> 縣</t>
    <phoneticPr fontId="3" type="noConversion"/>
  </si>
  <si>
    <t>區(市/</t>
    <phoneticPr fontId="3" type="noConversion"/>
  </si>
  <si>
    <t>鄉/鎮)</t>
    <phoneticPr fontId="3" type="noConversion"/>
  </si>
  <si>
    <t>(里)</t>
    <phoneticPr fontId="3" type="noConversion"/>
  </si>
  <si>
    <t xml:space="preserve"> 村</t>
    <phoneticPr fontId="3" type="noConversion"/>
  </si>
  <si>
    <t>號</t>
    <phoneticPr fontId="3" type="noConversion"/>
  </si>
  <si>
    <t>(街)</t>
    <phoneticPr fontId="3" type="noConversion"/>
  </si>
  <si>
    <t xml:space="preserve"> 路</t>
    <phoneticPr fontId="3" type="noConversion"/>
  </si>
  <si>
    <t>段</t>
    <phoneticPr fontId="3" type="noConversion"/>
  </si>
  <si>
    <t>巷</t>
    <phoneticPr fontId="3" type="noConversion"/>
  </si>
  <si>
    <t xml:space="preserve"> 樓之</t>
    <phoneticPr fontId="3" type="noConversion"/>
  </si>
  <si>
    <t>鄰</t>
    <phoneticPr fontId="3" type="noConversion"/>
  </si>
  <si>
    <t>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</si>
</sst>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76" formatCode="_-* #,##0_-;\-* #,##0_-;_-* &quot;-&quot;??_-;_-@_-"/>
    <numFmt numFmtId="177" formatCode="#,##0_);[Red]\(#,##0\)"/>
    <numFmt numFmtId="178" formatCode="[DBNum2]&quot;新&quot;&quot;台&quot;&quot;幣&quot;[$-404]General&quot;元&quot;&quot;整&quot;"/>
  </numFmts>
  <fonts count="37">
    <font>
      <sz val="12"/>
      <name val="新細明體"/>
      <family val="1"/>
      <charset val="136"/>
    </font>
    <font>
      <sz val="12"/>
      <name val="標楷體"/>
      <family val="4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b/>
      <sz val="14"/>
      <name val="標楷體"/>
      <family val="4"/>
      <charset val="136"/>
    </font>
    <font>
      <sz val="14"/>
      <name val="標楷體"/>
      <family val="4"/>
      <charset val="136"/>
    </font>
    <font>
      <sz val="10"/>
      <name val="標楷體"/>
      <family val="4"/>
      <charset val="136"/>
    </font>
    <font>
      <sz val="10"/>
      <color rgb="FFFF0000"/>
      <name val="標楷體"/>
      <family val="4"/>
      <charset val="136"/>
    </font>
    <font>
      <sz val="12"/>
      <color theme="0" tint="-0.499984740745262"/>
      <name val="標楷體"/>
      <family val="4"/>
      <charset val="136"/>
    </font>
    <font>
      <sz val="10"/>
      <color theme="0" tint="-0.34998626667073579"/>
      <name val="標楷體"/>
      <family val="4"/>
      <charset val="136"/>
    </font>
    <font>
      <sz val="12"/>
      <color theme="0" tint="-0.34998626667073579"/>
      <name val="標楷體"/>
      <family val="4"/>
      <charset val="136"/>
    </font>
    <font>
      <sz val="9"/>
      <name val="標楷體"/>
      <family val="4"/>
      <charset val="136"/>
    </font>
    <font>
      <b/>
      <u/>
      <sz val="20"/>
      <name val="標楷體"/>
      <family val="4"/>
      <charset val="136"/>
    </font>
    <font>
      <b/>
      <u/>
      <sz val="18"/>
      <name val="標楷體"/>
      <family val="4"/>
      <charset val="136"/>
    </font>
    <font>
      <b/>
      <sz val="14"/>
      <color indexed="81"/>
      <name val="標楷體"/>
      <family val="4"/>
      <charset val="136"/>
    </font>
    <font>
      <b/>
      <sz val="14"/>
      <color indexed="10"/>
      <name val="標楷體"/>
      <family val="4"/>
      <charset val="136"/>
    </font>
    <font>
      <sz val="14"/>
      <color indexed="81"/>
      <name val="標楷體"/>
      <family val="4"/>
      <charset val="136"/>
    </font>
    <font>
      <sz val="14"/>
      <color indexed="10"/>
      <name val="標楷體"/>
      <family val="4"/>
      <charset val="136"/>
    </font>
    <font>
      <b/>
      <sz val="12"/>
      <name val="標楷體"/>
      <family val="4"/>
      <charset val="136"/>
    </font>
    <font>
      <sz val="7"/>
      <name val="標楷體"/>
      <family val="4"/>
      <charset val="136"/>
    </font>
    <font>
      <sz val="8"/>
      <name val="標楷體"/>
      <family val="4"/>
      <charset val="136"/>
    </font>
    <font>
      <sz val="8"/>
      <name val="新細明體"/>
      <family val="1"/>
      <charset val="136"/>
    </font>
    <font>
      <sz val="14"/>
      <name val="新細明體"/>
      <family val="1"/>
      <charset val="136"/>
    </font>
    <font>
      <b/>
      <sz val="14"/>
      <name val="新細明體"/>
      <family val="1"/>
      <charset val="136"/>
    </font>
    <font>
      <b/>
      <sz val="8"/>
      <color rgb="FFFF0000"/>
      <name val="標楷體"/>
      <family val="4"/>
      <charset val="136"/>
    </font>
    <font>
      <sz val="8"/>
      <color rgb="FFFF0000"/>
      <name val="標楷體"/>
      <family val="4"/>
      <charset val="136"/>
    </font>
    <font>
      <sz val="6"/>
      <name val="標楷體"/>
      <family val="4"/>
      <charset val="136"/>
    </font>
    <font>
      <sz val="6"/>
      <color indexed="10"/>
      <name val="標楷體"/>
      <family val="4"/>
      <charset val="136"/>
    </font>
    <font>
      <sz val="6"/>
      <color rgb="FFFF0000"/>
      <name val="標楷體"/>
      <family val="4"/>
      <charset val="136"/>
    </font>
    <font>
      <b/>
      <sz val="6"/>
      <color rgb="FFFF0000"/>
      <name val="標楷體"/>
      <family val="4"/>
      <charset val="136"/>
    </font>
    <font>
      <b/>
      <sz val="7"/>
      <color rgb="FFFF0000"/>
      <name val="標楷體"/>
      <family val="4"/>
      <charset val="136"/>
    </font>
    <font>
      <sz val="12"/>
      <color theme="1"/>
      <name val="標楷體"/>
      <family val="4"/>
      <charset val="136"/>
    </font>
    <font>
      <sz val="12"/>
      <color theme="1"/>
      <name val="新細明體"/>
      <family val="1"/>
      <charset val="136"/>
    </font>
    <font>
      <sz val="22"/>
      <name val="標楷體"/>
      <family val="4"/>
      <charset val="136"/>
    </font>
    <font>
      <sz val="22"/>
      <name val="新細明體"/>
      <family val="1"/>
      <charset val="136"/>
    </font>
    <font>
      <sz val="11"/>
      <color theme="1"/>
      <name val="標楷體"/>
      <family val="4"/>
      <charset val="136"/>
    </font>
    <font>
      <sz val="11"/>
      <color theme="1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dashDotDot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1" fillId="0" borderId="0"/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194">
    <xf numFmtId="0" fontId="0" fillId="0" borderId="0" xfId="0"/>
    <xf numFmtId="0" fontId="1" fillId="0" borderId="0" xfId="4" applyFont="1">
      <alignment vertical="center"/>
    </xf>
    <xf numFmtId="0" fontId="5" fillId="0" borderId="0" xfId="4" applyFont="1">
      <alignment vertical="center"/>
    </xf>
    <xf numFmtId="0" fontId="1" fillId="0" borderId="0" xfId="4" quotePrefix="1" applyFont="1">
      <alignment vertical="center"/>
    </xf>
    <xf numFmtId="0" fontId="5" fillId="0" borderId="0" xfId="4" quotePrefix="1" applyFont="1" applyAlignment="1">
      <alignment vertical="center"/>
    </xf>
    <xf numFmtId="0" fontId="1" fillId="0" borderId="0" xfId="4" applyFont="1" applyAlignment="1">
      <alignment vertical="center" wrapText="1"/>
    </xf>
    <xf numFmtId="0" fontId="1" fillId="0" borderId="0" xfId="4" applyFont="1" applyProtection="1">
      <alignment vertical="center"/>
      <protection locked="0"/>
    </xf>
    <xf numFmtId="0" fontId="5" fillId="0" borderId="0" xfId="4" applyFont="1" applyProtection="1">
      <alignment vertical="center"/>
      <protection locked="0"/>
    </xf>
    <xf numFmtId="0" fontId="1" fillId="0" borderId="0" xfId="4" applyFont="1" applyProtection="1">
      <alignment vertical="center"/>
    </xf>
    <xf numFmtId="0" fontId="1" fillId="0" borderId="0" xfId="4" applyFont="1" applyAlignment="1" applyProtection="1">
      <alignment horizontal="center" vertical="center"/>
    </xf>
    <xf numFmtId="176" fontId="1" fillId="0" borderId="0" xfId="1" applyNumberFormat="1" applyFont="1" applyAlignment="1" applyProtection="1">
      <alignment horizontal="right" vertical="center"/>
    </xf>
    <xf numFmtId="176" fontId="1" fillId="0" borderId="0" xfId="1" applyNumberFormat="1" applyFont="1" applyAlignment="1" applyProtection="1">
      <alignment vertical="center"/>
    </xf>
    <xf numFmtId="0" fontId="1" fillId="0" borderId="0" xfId="4" applyFont="1" applyAlignment="1" applyProtection="1">
      <alignment vertical="center"/>
    </xf>
    <xf numFmtId="0" fontId="5" fillId="0" borderId="0" xfId="4" applyFont="1" applyProtection="1">
      <alignment vertical="center"/>
    </xf>
    <xf numFmtId="176" fontId="1" fillId="0" borderId="0" xfId="1" applyNumberFormat="1" applyFont="1" applyAlignment="1" applyProtection="1">
      <alignment horizontal="center" vertical="center"/>
    </xf>
    <xf numFmtId="0" fontId="1" fillId="0" borderId="0" xfId="4" quotePrefix="1" applyFont="1" applyProtection="1">
      <alignment vertical="center"/>
    </xf>
    <xf numFmtId="0" fontId="8" fillId="0" borderId="23" xfId="4" applyFont="1" applyFill="1" applyBorder="1" applyAlignment="1" applyProtection="1">
      <alignment vertical="center"/>
      <protection locked="0"/>
    </xf>
    <xf numFmtId="0" fontId="11" fillId="0" borderId="0" xfId="4" applyFont="1" applyAlignment="1" applyProtection="1">
      <alignment horizontal="right" vertical="center"/>
      <protection locked="0"/>
    </xf>
    <xf numFmtId="0" fontId="8" fillId="0" borderId="23" xfId="4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9" fillId="0" borderId="33" xfId="4" applyFont="1" applyBorder="1" applyAlignment="1" applyProtection="1">
      <alignment vertical="top" wrapText="1"/>
    </xf>
    <xf numFmtId="0" fontId="4" fillId="2" borderId="11" xfId="4" applyFont="1" applyFill="1" applyBorder="1" applyAlignment="1" applyProtection="1">
      <alignment horizontal="center" vertical="center" wrapText="1"/>
      <protection locked="0"/>
    </xf>
    <xf numFmtId="0" fontId="4" fillId="2" borderId="9" xfId="4" applyFont="1" applyFill="1" applyBorder="1" applyAlignment="1" applyProtection="1">
      <alignment horizontal="center" vertical="center" wrapText="1"/>
      <protection locked="0"/>
    </xf>
    <xf numFmtId="0" fontId="4" fillId="2" borderId="22" xfId="4" applyFont="1" applyFill="1" applyBorder="1" applyAlignment="1" applyProtection="1">
      <alignment horizontal="center" vertical="center" wrapText="1"/>
      <protection locked="0"/>
    </xf>
    <xf numFmtId="0" fontId="31" fillId="2" borderId="2" xfId="4" applyFont="1" applyFill="1" applyBorder="1" applyAlignment="1" applyProtection="1">
      <alignment vertical="center" wrapText="1"/>
      <protection locked="0"/>
    </xf>
    <xf numFmtId="0" fontId="31" fillId="2" borderId="26" xfId="4" applyFont="1" applyFill="1" applyBorder="1" applyAlignment="1" applyProtection="1">
      <alignment vertical="center" wrapText="1"/>
      <protection locked="0"/>
    </xf>
    <xf numFmtId="0" fontId="31" fillId="2" borderId="0" xfId="4" applyFont="1" applyFill="1" applyBorder="1" applyAlignment="1" applyProtection="1">
      <alignment vertical="center" wrapText="1"/>
      <protection locked="0"/>
    </xf>
    <xf numFmtId="0" fontId="31" fillId="2" borderId="12" xfId="4" applyFont="1" applyFill="1" applyBorder="1" applyAlignment="1" applyProtection="1">
      <alignment vertical="center" wrapText="1"/>
      <protection locked="0"/>
    </xf>
    <xf numFmtId="0" fontId="31" fillId="2" borderId="6" xfId="0" applyFont="1" applyFill="1" applyBorder="1" applyAlignment="1" applyProtection="1">
      <alignment horizontal="center" vertical="center" wrapText="1"/>
      <protection locked="0"/>
    </xf>
    <xf numFmtId="0" fontId="32" fillId="2" borderId="7" xfId="0" applyFont="1" applyFill="1" applyBorder="1" applyAlignment="1" applyProtection="1">
      <alignment vertical="center" wrapText="1"/>
      <protection locked="0"/>
    </xf>
    <xf numFmtId="0" fontId="31" fillId="2" borderId="7" xfId="0" applyFont="1" applyFill="1" applyBorder="1" applyAlignment="1" applyProtection="1">
      <alignment horizontal="center" vertical="center" wrapText="1"/>
      <protection locked="0"/>
    </xf>
    <xf numFmtId="0" fontId="31" fillId="2" borderId="28" xfId="0" applyFont="1" applyFill="1" applyBorder="1" applyAlignment="1" applyProtection="1">
      <alignment vertical="center" wrapText="1"/>
      <protection locked="0"/>
    </xf>
    <xf numFmtId="0" fontId="31" fillId="2" borderId="2" xfId="4" applyFont="1" applyFill="1" applyBorder="1" applyAlignment="1" applyProtection="1">
      <alignment vertical="center"/>
      <protection locked="0"/>
    </xf>
    <xf numFmtId="0" fontId="31" fillId="2" borderId="0" xfId="4" applyFont="1" applyFill="1" applyBorder="1" applyAlignment="1" applyProtection="1">
      <alignment vertical="center"/>
      <protection locked="0"/>
    </xf>
    <xf numFmtId="0" fontId="4" fillId="2" borderId="10" xfId="4" applyFont="1" applyFill="1" applyBorder="1" applyAlignment="1" applyProtection="1">
      <alignment horizontal="center" vertical="center" wrapText="1"/>
      <protection locked="0"/>
    </xf>
    <xf numFmtId="0" fontId="36" fillId="2" borderId="9" xfId="0" applyFont="1" applyFill="1" applyBorder="1" applyAlignment="1" applyProtection="1">
      <alignment vertical="center" wrapText="1"/>
      <protection locked="0"/>
    </xf>
    <xf numFmtId="0" fontId="31" fillId="2" borderId="7" xfId="0" applyFont="1" applyFill="1" applyBorder="1" applyAlignment="1" applyProtection="1">
      <alignment vertical="center"/>
      <protection locked="0"/>
    </xf>
    <xf numFmtId="0" fontId="31" fillId="2" borderId="2" xfId="4" applyFont="1" applyFill="1" applyBorder="1" applyAlignment="1" applyProtection="1">
      <alignment horizontal="left" vertical="center"/>
      <protection locked="0"/>
    </xf>
    <xf numFmtId="0" fontId="31" fillId="2" borderId="7" xfId="0" applyFont="1" applyFill="1" applyBorder="1" applyAlignment="1" applyProtection="1">
      <alignment horizontal="center" vertical="center"/>
      <protection locked="0"/>
    </xf>
    <xf numFmtId="0" fontId="31" fillId="2" borderId="0" xfId="0" applyFont="1" applyFill="1" applyBorder="1" applyAlignment="1" applyProtection="1">
      <alignment vertical="center"/>
      <protection locked="0"/>
    </xf>
    <xf numFmtId="0" fontId="12" fillId="0" borderId="0" xfId="4" applyFont="1" applyAlignment="1" applyProtection="1">
      <alignment horizontal="center"/>
      <protection locked="0"/>
    </xf>
    <xf numFmtId="0" fontId="12" fillId="0" borderId="0" xfId="4" applyFont="1" applyAlignment="1" applyProtection="1">
      <protection locked="0"/>
    </xf>
    <xf numFmtId="0" fontId="4" fillId="0" borderId="17" xfId="4" applyFont="1" applyBorder="1" applyAlignment="1" applyProtection="1">
      <alignment horizontal="center" vertical="center"/>
      <protection locked="0"/>
    </xf>
    <xf numFmtId="0" fontId="18" fillId="0" borderId="18" xfId="4" applyFont="1" applyBorder="1" applyAlignment="1" applyProtection="1">
      <alignment horizontal="center" vertical="center"/>
      <protection locked="0"/>
    </xf>
    <xf numFmtId="0" fontId="1" fillId="2" borderId="19" xfId="4" applyFont="1" applyFill="1" applyBorder="1" applyAlignment="1" applyProtection="1">
      <alignment vertical="center" wrapText="1"/>
      <protection locked="0"/>
    </xf>
    <xf numFmtId="0" fontId="1" fillId="2" borderId="29" xfId="4" applyFont="1" applyFill="1" applyBorder="1" applyAlignment="1" applyProtection="1">
      <alignment vertical="center" wrapText="1"/>
      <protection locked="0"/>
    </xf>
    <xf numFmtId="0" fontId="1" fillId="2" borderId="20" xfId="4" applyFont="1" applyFill="1" applyBorder="1" applyAlignment="1" applyProtection="1">
      <alignment vertical="center" wrapText="1"/>
      <protection locked="0"/>
    </xf>
    <xf numFmtId="0" fontId="24" fillId="0" borderId="24" xfId="4" applyFont="1" applyBorder="1" applyAlignment="1" applyProtection="1">
      <alignment vertical="top" wrapText="1"/>
      <protection locked="0"/>
    </xf>
    <xf numFmtId="0" fontId="24" fillId="0" borderId="2" xfId="4" applyFont="1" applyBorder="1" applyAlignment="1" applyProtection="1">
      <alignment vertical="top" wrapText="1"/>
      <protection locked="0"/>
    </xf>
    <xf numFmtId="0" fontId="25" fillId="0" borderId="2" xfId="4" applyFont="1" applyBorder="1" applyAlignment="1" applyProtection="1">
      <alignment vertical="top" wrapText="1"/>
      <protection locked="0"/>
    </xf>
    <xf numFmtId="0" fontId="25" fillId="0" borderId="26" xfId="4" applyFont="1" applyBorder="1" applyAlignment="1" applyProtection="1">
      <alignment vertical="top" wrapText="1"/>
      <protection locked="0"/>
    </xf>
    <xf numFmtId="0" fontId="1" fillId="0" borderId="27" xfId="4" applyFont="1" applyBorder="1" applyAlignment="1" applyProtection="1">
      <alignment horizontal="center" vertical="center"/>
      <protection locked="0"/>
    </xf>
    <xf numFmtId="0" fontId="1" fillId="0" borderId="23" xfId="4" applyFont="1" applyBorder="1" applyAlignment="1" applyProtection="1">
      <alignment horizontal="center" vertical="center"/>
      <protection locked="0"/>
    </xf>
    <xf numFmtId="0" fontId="13" fillId="0" borderId="14" xfId="4" applyFont="1" applyBorder="1" applyAlignment="1" applyProtection="1">
      <alignment horizontal="center"/>
      <protection locked="0"/>
    </xf>
    <xf numFmtId="0" fontId="1" fillId="0" borderId="1" xfId="4" applyFont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10" fontId="1" fillId="0" borderId="6" xfId="4" applyNumberFormat="1" applyFont="1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0" fontId="1" fillId="0" borderId="1" xfId="4" applyFont="1" applyBorder="1" applyAlignment="1" applyProtection="1">
      <alignment horizontal="center" vertical="center" wrapText="1"/>
      <protection locked="0"/>
    </xf>
    <xf numFmtId="0" fontId="1" fillId="0" borderId="2" xfId="4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1" fillId="0" borderId="6" xfId="4" applyFont="1" applyBorder="1" applyAlignment="1" applyProtection="1">
      <alignment horizontal="center" vertical="center" wrapText="1"/>
      <protection locked="0"/>
    </xf>
    <xf numFmtId="0" fontId="1" fillId="0" borderId="7" xfId="4" applyFont="1" applyBorder="1" applyAlignment="1" applyProtection="1">
      <alignment horizontal="center" vertical="center" wrapText="1"/>
      <protection locked="0"/>
    </xf>
    <xf numFmtId="0" fontId="0" fillId="0" borderId="8" xfId="0" applyBorder="1" applyAlignment="1" applyProtection="1">
      <alignment horizontal="center" vertical="center" wrapText="1"/>
      <protection locked="0"/>
    </xf>
    <xf numFmtId="0" fontId="4" fillId="0" borderId="1" xfId="4" applyFont="1" applyBorder="1" applyAlignment="1" applyProtection="1">
      <alignment horizontal="center" vertical="center" wrapText="1"/>
      <protection locked="0"/>
    </xf>
    <xf numFmtId="0" fontId="4" fillId="0" borderId="2" xfId="4" applyFont="1" applyBorder="1" applyAlignment="1" applyProtection="1">
      <alignment horizontal="center" vertical="center" wrapText="1"/>
      <protection locked="0"/>
    </xf>
    <xf numFmtId="0" fontId="23" fillId="0" borderId="2" xfId="0" applyFont="1" applyBorder="1" applyAlignment="1" applyProtection="1">
      <alignment horizontal="center" vertical="center" wrapText="1"/>
      <protection locked="0"/>
    </xf>
    <xf numFmtId="0" fontId="23" fillId="0" borderId="26" xfId="0" applyFont="1" applyBorder="1" applyAlignment="1" applyProtection="1">
      <alignment horizontal="center" vertical="center" wrapText="1"/>
      <protection locked="0"/>
    </xf>
    <xf numFmtId="0" fontId="4" fillId="0" borderId="6" xfId="4" applyFont="1" applyBorder="1" applyAlignment="1" applyProtection="1">
      <alignment horizontal="center" vertical="center" wrapText="1"/>
      <protection locked="0"/>
    </xf>
    <xf numFmtId="0" fontId="4" fillId="0" borderId="7" xfId="4" applyFont="1" applyBorder="1" applyAlignment="1" applyProtection="1">
      <alignment horizontal="center" vertical="center" wrapText="1"/>
      <protection locked="0"/>
    </xf>
    <xf numFmtId="0" fontId="23" fillId="0" borderId="7" xfId="0" applyFont="1" applyBorder="1" applyAlignment="1" applyProtection="1">
      <alignment horizontal="center" vertical="center" wrapText="1"/>
      <protection locked="0"/>
    </xf>
    <xf numFmtId="0" fontId="23" fillId="0" borderId="28" xfId="0" applyFont="1" applyBorder="1" applyAlignment="1" applyProtection="1">
      <alignment horizontal="center" vertical="center" wrapText="1"/>
      <protection locked="0"/>
    </xf>
    <xf numFmtId="0" fontId="31" fillId="2" borderId="2" xfId="4" applyFont="1" applyFill="1" applyBorder="1" applyAlignment="1" applyProtection="1">
      <alignment horizontal="center" vertical="center" wrapText="1"/>
      <protection locked="0"/>
    </xf>
    <xf numFmtId="0" fontId="31" fillId="2" borderId="0" xfId="4" applyFont="1" applyFill="1" applyBorder="1" applyAlignment="1" applyProtection="1">
      <alignment horizontal="center" vertical="center" wrapText="1"/>
      <protection locked="0"/>
    </xf>
    <xf numFmtId="0" fontId="4" fillId="0" borderId="21" xfId="4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5" fillId="2" borderId="30" xfId="4" applyFont="1" applyFill="1" applyBorder="1" applyAlignment="1" applyProtection="1">
      <alignment horizontal="center" vertical="center" wrapText="1"/>
      <protection locked="0"/>
    </xf>
    <xf numFmtId="0" fontId="5" fillId="2" borderId="31" xfId="4" applyFont="1" applyFill="1" applyBorder="1" applyAlignment="1" applyProtection="1">
      <alignment horizontal="center" vertical="center" wrapText="1"/>
      <protection locked="0"/>
    </xf>
    <xf numFmtId="0" fontId="4" fillId="0" borderId="24" xfId="4" applyFont="1" applyBorder="1" applyAlignment="1" applyProtection="1">
      <alignment horizontal="center" vertical="center"/>
      <protection locked="0"/>
    </xf>
    <xf numFmtId="0" fontId="4" fillId="0" borderId="3" xfId="4" applyFont="1" applyBorder="1" applyAlignment="1" applyProtection="1">
      <alignment horizontal="center" vertical="center"/>
      <protection locked="0"/>
    </xf>
    <xf numFmtId="0" fontId="4" fillId="0" borderId="25" xfId="4" applyFont="1" applyBorder="1" applyAlignment="1" applyProtection="1">
      <alignment horizontal="center" vertical="center"/>
      <protection locked="0"/>
    </xf>
    <xf numFmtId="0" fontId="4" fillId="0" borderId="8" xfId="4" applyFont="1" applyBorder="1" applyAlignment="1" applyProtection="1">
      <alignment horizontal="center" vertical="center"/>
      <protection locked="0"/>
    </xf>
    <xf numFmtId="9" fontId="1" fillId="0" borderId="6" xfId="3" applyFont="1" applyBorder="1" applyAlignment="1" applyProtection="1">
      <alignment horizontal="center" vertical="center" wrapText="1"/>
    </xf>
    <xf numFmtId="0" fontId="1" fillId="0" borderId="24" xfId="4" applyFont="1" applyBorder="1" applyAlignment="1" applyProtection="1">
      <alignment horizontal="center" vertical="center" wrapText="1"/>
      <protection locked="0"/>
    </xf>
    <xf numFmtId="0" fontId="1" fillId="0" borderId="3" xfId="4" applyFont="1" applyBorder="1" applyAlignment="1" applyProtection="1">
      <alignment horizontal="center" vertical="center"/>
      <protection locked="0"/>
    </xf>
    <xf numFmtId="0" fontId="1" fillId="0" borderId="16" xfId="4" applyFont="1" applyBorder="1" applyAlignment="1" applyProtection="1">
      <alignment horizontal="center" vertical="center" wrapText="1"/>
      <protection locked="0"/>
    </xf>
    <xf numFmtId="0" fontId="1" fillId="0" borderId="5" xfId="4" applyFont="1" applyBorder="1" applyAlignment="1" applyProtection="1">
      <alignment horizontal="center" vertical="center"/>
      <protection locked="0"/>
    </xf>
    <xf numFmtId="0" fontId="1" fillId="0" borderId="25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 applyProtection="1">
      <alignment horizontal="center" vertical="center"/>
      <protection locked="0"/>
    </xf>
    <xf numFmtId="0" fontId="1" fillId="0" borderId="21" xfId="4" applyFont="1" applyBorder="1" applyAlignment="1" applyProtection="1">
      <alignment horizontal="center" vertical="center"/>
      <protection locked="0"/>
    </xf>
    <xf numFmtId="0" fontId="1" fillId="0" borderId="10" xfId="4" applyFont="1" applyBorder="1" applyAlignment="1" applyProtection="1">
      <alignment horizontal="center" vertical="center"/>
      <protection locked="0"/>
    </xf>
    <xf numFmtId="0" fontId="20" fillId="0" borderId="1" xfId="0" applyFont="1" applyBorder="1" applyAlignment="1" applyProtection="1">
      <alignment horizontal="left" vertical="top" wrapText="1"/>
    </xf>
    <xf numFmtId="0" fontId="20" fillId="0" borderId="2" xfId="0" applyFont="1" applyBorder="1" applyAlignment="1" applyProtection="1">
      <alignment horizontal="left" vertical="top" wrapText="1"/>
    </xf>
    <xf numFmtId="0" fontId="20" fillId="0" borderId="6" xfId="0" applyFont="1" applyBorder="1" applyAlignment="1" applyProtection="1">
      <alignment horizontal="left" vertical="top" wrapText="1"/>
    </xf>
    <xf numFmtId="0" fontId="20" fillId="0" borderId="7" xfId="0" applyFont="1" applyBorder="1" applyAlignment="1" applyProtection="1">
      <alignment horizontal="left" vertical="top" wrapText="1"/>
    </xf>
    <xf numFmtId="0" fontId="20" fillId="0" borderId="26" xfId="0" applyFont="1" applyBorder="1" applyAlignment="1" applyProtection="1">
      <alignment horizontal="left" vertical="top" wrapText="1"/>
    </xf>
    <xf numFmtId="0" fontId="20" fillId="0" borderId="28" xfId="0" applyFont="1" applyBorder="1" applyAlignment="1" applyProtection="1">
      <alignment horizontal="left" vertical="top" wrapText="1"/>
    </xf>
    <xf numFmtId="0" fontId="1" fillId="2" borderId="11" xfId="4" applyFont="1" applyFill="1" applyBorder="1" applyAlignment="1" applyProtection="1">
      <alignment horizontal="center" vertical="center"/>
      <protection locked="0"/>
    </xf>
    <xf numFmtId="0" fontId="1" fillId="2" borderId="9" xfId="4" applyFont="1" applyFill="1" applyBorder="1" applyAlignment="1" applyProtection="1">
      <alignment horizontal="center" vertical="center"/>
      <protection locked="0"/>
    </xf>
    <xf numFmtId="0" fontId="1" fillId="2" borderId="10" xfId="4" applyFont="1" applyFill="1" applyBorder="1" applyAlignment="1" applyProtection="1">
      <alignment horizontal="center" vertical="center"/>
      <protection locked="0"/>
    </xf>
    <xf numFmtId="0" fontId="4" fillId="0" borderId="24" xfId="4" applyFont="1" applyBorder="1" applyAlignment="1" applyProtection="1">
      <alignment horizontal="center" vertical="center" wrapText="1"/>
      <protection locked="0"/>
    </xf>
    <xf numFmtId="0" fontId="4" fillId="0" borderId="25" xfId="4" applyFont="1" applyBorder="1" applyAlignment="1" applyProtection="1">
      <alignment horizontal="center" vertical="center" wrapText="1"/>
      <protection locked="0"/>
    </xf>
    <xf numFmtId="178" fontId="30" fillId="0" borderId="11" xfId="4" applyNumberFormat="1" applyFont="1" applyBorder="1" applyAlignment="1" applyProtection="1">
      <alignment horizontal="left" vertical="center" wrapText="1"/>
    </xf>
    <xf numFmtId="178" fontId="30" fillId="0" borderId="9" xfId="4" applyNumberFormat="1" applyFont="1" applyBorder="1" applyAlignment="1" applyProtection="1">
      <alignment horizontal="left" vertical="center" wrapText="1"/>
    </xf>
    <xf numFmtId="178" fontId="30" fillId="0" borderId="22" xfId="4" applyNumberFormat="1" applyFont="1" applyBorder="1" applyAlignment="1" applyProtection="1">
      <alignment horizontal="left" vertical="center" wrapText="1"/>
    </xf>
    <xf numFmtId="177" fontId="9" fillId="0" borderId="9" xfId="3" applyNumberFormat="1" applyFont="1" applyBorder="1" applyAlignment="1" applyProtection="1">
      <alignment horizontal="center" vertical="center" wrapText="1"/>
    </xf>
    <xf numFmtId="0" fontId="0" fillId="0" borderId="9" xfId="0" applyBorder="1" applyAlignment="1" applyProtection="1">
      <alignment horizontal="center" vertical="center" wrapText="1"/>
    </xf>
    <xf numFmtId="0" fontId="10" fillId="0" borderId="9" xfId="4" applyFont="1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22" xfId="0" applyBorder="1" applyAlignment="1" applyProtection="1">
      <alignment horizontal="center" vertical="center" wrapText="1"/>
      <protection locked="0"/>
    </xf>
    <xf numFmtId="177" fontId="1" fillId="0" borderId="11" xfId="3" applyNumberFormat="1" applyFont="1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 vertical="center" wrapText="1"/>
    </xf>
    <xf numFmtId="177" fontId="1" fillId="0" borderId="11" xfId="4" applyNumberFormat="1" applyFont="1" applyBorder="1" applyAlignment="1" applyProtection="1">
      <alignment horizontal="center" vertical="center" wrapText="1"/>
    </xf>
    <xf numFmtId="0" fontId="1" fillId="2" borderId="11" xfId="4" applyFont="1" applyFill="1" applyBorder="1" applyAlignment="1" applyProtection="1">
      <alignment horizontal="center" vertical="center" wrapText="1"/>
      <protection locked="0"/>
    </xf>
    <xf numFmtId="0" fontId="1" fillId="2" borderId="9" xfId="4" applyFont="1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177" fontId="4" fillId="0" borderId="11" xfId="4" applyNumberFormat="1" applyFont="1" applyBorder="1" applyAlignment="1" applyProtection="1">
      <alignment horizontal="center" vertical="center" wrapText="1"/>
    </xf>
    <xf numFmtId="177" fontId="4" fillId="0" borderId="9" xfId="4" applyNumberFormat="1" applyFont="1" applyBorder="1" applyAlignment="1" applyProtection="1">
      <alignment horizontal="center" vertical="center" wrapText="1"/>
    </xf>
    <xf numFmtId="0" fontId="0" fillId="0" borderId="9" xfId="0" applyBorder="1" applyAlignment="1" applyProtection="1">
      <alignment vertical="center"/>
    </xf>
    <xf numFmtId="0" fontId="0" fillId="0" borderId="22" xfId="0" applyBorder="1" applyAlignment="1" applyProtection="1">
      <alignment vertical="center"/>
    </xf>
    <xf numFmtId="0" fontId="5" fillId="2" borderId="23" xfId="4" applyFont="1" applyFill="1" applyBorder="1" applyAlignment="1" applyProtection="1">
      <alignment horizontal="center" vertical="center"/>
      <protection locked="0"/>
    </xf>
    <xf numFmtId="0" fontId="22" fillId="2" borderId="23" xfId="0" applyFont="1" applyFill="1" applyBorder="1" applyAlignment="1" applyProtection="1">
      <alignment vertical="center"/>
      <protection locked="0"/>
    </xf>
    <xf numFmtId="0" fontId="22" fillId="2" borderId="34" xfId="0" applyFont="1" applyFill="1" applyBorder="1" applyAlignment="1" applyProtection="1">
      <alignment vertical="center"/>
      <protection locked="0"/>
    </xf>
    <xf numFmtId="49" fontId="31" fillId="2" borderId="11" xfId="4" applyNumberFormat="1" applyFont="1" applyFill="1" applyBorder="1" applyAlignment="1" applyProtection="1">
      <alignment vertical="center"/>
      <protection locked="0"/>
    </xf>
    <xf numFmtId="49" fontId="32" fillId="2" borderId="9" xfId="0" applyNumberFormat="1" applyFont="1" applyFill="1" applyBorder="1" applyAlignment="1" applyProtection="1">
      <alignment vertical="center"/>
      <protection locked="0"/>
    </xf>
    <xf numFmtId="49" fontId="32" fillId="2" borderId="10" xfId="0" applyNumberFormat="1" applyFont="1" applyFill="1" applyBorder="1" applyAlignment="1" applyProtection="1">
      <alignment vertical="center"/>
      <protection locked="0"/>
    </xf>
    <xf numFmtId="0" fontId="31" fillId="2" borderId="2" xfId="4" applyFont="1" applyFill="1" applyBorder="1" applyAlignment="1" applyProtection="1">
      <alignment horizontal="center" vertical="center"/>
      <protection locked="0"/>
    </xf>
    <xf numFmtId="0" fontId="31" fillId="2" borderId="0" xfId="4" applyFont="1" applyFill="1" applyBorder="1" applyAlignment="1" applyProtection="1">
      <alignment horizontal="center" vertical="center"/>
      <protection locked="0"/>
    </xf>
    <xf numFmtId="0" fontId="31" fillId="2" borderId="26" xfId="4" applyFont="1" applyFill="1" applyBorder="1" applyAlignment="1" applyProtection="1">
      <alignment horizontal="center" vertical="center"/>
      <protection locked="0"/>
    </xf>
    <xf numFmtId="0" fontId="31" fillId="2" borderId="12" xfId="4" applyFont="1" applyFill="1" applyBorder="1" applyAlignment="1" applyProtection="1">
      <alignment horizontal="center" vertical="center"/>
      <protection locked="0"/>
    </xf>
    <xf numFmtId="0" fontId="1" fillId="0" borderId="11" xfId="4" applyFont="1" applyBorder="1" applyAlignment="1" applyProtection="1">
      <alignment horizontal="center" vertical="center"/>
      <protection locked="0"/>
    </xf>
    <xf numFmtId="0" fontId="1" fillId="0" borderId="9" xfId="4" applyFont="1" applyBorder="1" applyAlignment="1" applyProtection="1">
      <alignment horizontal="center" vertical="center"/>
      <protection locked="0"/>
    </xf>
    <xf numFmtId="0" fontId="5" fillId="2" borderId="11" xfId="4" applyFont="1" applyFill="1" applyBorder="1" applyAlignment="1" applyProtection="1">
      <alignment horizontal="center" vertical="center"/>
      <protection locked="0"/>
    </xf>
    <xf numFmtId="0" fontId="5" fillId="2" borderId="9" xfId="4" applyFont="1" applyFill="1" applyBorder="1" applyAlignment="1" applyProtection="1">
      <alignment horizontal="center" vertical="center"/>
      <protection locked="0"/>
    </xf>
    <xf numFmtId="0" fontId="5" fillId="2" borderId="10" xfId="4" applyFont="1" applyFill="1" applyBorder="1" applyAlignment="1" applyProtection="1">
      <alignment horizontal="center" vertical="center"/>
      <protection locked="0"/>
    </xf>
    <xf numFmtId="0" fontId="35" fillId="2" borderId="11" xfId="0" applyFont="1" applyFill="1" applyBorder="1" applyAlignment="1" applyProtection="1">
      <alignment horizontal="center" vertical="center" wrapText="1"/>
      <protection locked="0"/>
    </xf>
    <xf numFmtId="0" fontId="35" fillId="2" borderId="9" xfId="0" applyFont="1" applyFill="1" applyBorder="1" applyAlignment="1" applyProtection="1">
      <alignment horizontal="center" vertical="center" wrapText="1"/>
      <protection locked="0"/>
    </xf>
    <xf numFmtId="0" fontId="35" fillId="2" borderId="22" xfId="0" applyFont="1" applyFill="1" applyBorder="1" applyAlignment="1" applyProtection="1">
      <alignment horizontal="center" vertical="center" wrapText="1"/>
      <protection locked="0"/>
    </xf>
    <xf numFmtId="0" fontId="26" fillId="0" borderId="13" xfId="4" applyFont="1" applyBorder="1" applyAlignment="1" applyProtection="1">
      <alignment vertical="top" wrapText="1"/>
    </xf>
    <xf numFmtId="0" fontId="26" fillId="0" borderId="14" xfId="4" applyFont="1" applyBorder="1" applyAlignment="1" applyProtection="1">
      <alignment vertical="top" wrapText="1"/>
    </xf>
    <xf numFmtId="0" fontId="26" fillId="0" borderId="15" xfId="4" applyFont="1" applyBorder="1" applyAlignment="1" applyProtection="1">
      <alignment vertical="top" wrapText="1"/>
    </xf>
    <xf numFmtId="0" fontId="9" fillId="0" borderId="16" xfId="4" applyFont="1" applyBorder="1" applyAlignment="1" applyProtection="1">
      <alignment horizontal="center" vertical="center"/>
      <protection locked="0"/>
    </xf>
    <xf numFmtId="0" fontId="9" fillId="0" borderId="0" xfId="4" applyFont="1" applyBorder="1" applyAlignment="1" applyProtection="1">
      <alignment horizontal="center" vertical="center"/>
      <protection locked="0"/>
    </xf>
    <xf numFmtId="177" fontId="4" fillId="2" borderId="27" xfId="4" applyNumberFormat="1" applyFont="1" applyFill="1" applyBorder="1" applyAlignment="1" applyProtection="1">
      <alignment horizontal="center" vertical="center"/>
      <protection locked="0"/>
    </xf>
    <xf numFmtId="177" fontId="4" fillId="2" borderId="23" xfId="4" applyNumberFormat="1" applyFont="1" applyFill="1" applyBorder="1" applyAlignment="1" applyProtection="1">
      <alignment horizontal="center" vertical="center"/>
      <protection locked="0"/>
    </xf>
    <xf numFmtId="0" fontId="18" fillId="0" borderId="30" xfId="4" applyFont="1" applyBorder="1" applyAlignment="1" applyProtection="1">
      <alignment horizontal="center" vertical="center" wrapText="1"/>
      <protection locked="0"/>
    </xf>
    <xf numFmtId="0" fontId="18" fillId="0" borderId="31" xfId="4" applyFont="1" applyBorder="1" applyAlignment="1" applyProtection="1">
      <alignment horizontal="center" vertical="center" wrapText="1"/>
      <protection locked="0"/>
    </xf>
    <xf numFmtId="178" fontId="4" fillId="0" borderId="31" xfId="4" applyNumberFormat="1" applyFont="1" applyBorder="1" applyAlignment="1" applyProtection="1">
      <alignment horizontal="left" vertical="center"/>
    </xf>
    <xf numFmtId="178" fontId="4" fillId="0" borderId="1" xfId="4" applyNumberFormat="1" applyFont="1" applyBorder="1" applyAlignment="1" applyProtection="1">
      <alignment horizontal="left" vertical="center"/>
    </xf>
    <xf numFmtId="178" fontId="4" fillId="0" borderId="32" xfId="4" applyNumberFormat="1" applyFont="1" applyBorder="1" applyAlignment="1" applyProtection="1">
      <alignment horizontal="left" vertical="center"/>
    </xf>
    <xf numFmtId="0" fontId="4" fillId="0" borderId="11" xfId="4" applyFont="1" applyBorder="1" applyAlignment="1" applyProtection="1">
      <alignment horizontal="center" vertical="center" wrapText="1"/>
      <protection locked="0"/>
    </xf>
    <xf numFmtId="0" fontId="4" fillId="0" borderId="10" xfId="4" applyFont="1" applyBorder="1" applyAlignment="1" applyProtection="1">
      <alignment horizontal="center" vertical="center" wrapText="1"/>
      <protection locked="0"/>
    </xf>
    <xf numFmtId="0" fontId="26" fillId="0" borderId="35" xfId="4" applyFont="1" applyBorder="1" applyAlignment="1" applyProtection="1">
      <alignment vertical="top" wrapText="1"/>
    </xf>
    <xf numFmtId="0" fontId="26" fillId="0" borderId="36" xfId="4" applyFont="1" applyBorder="1" applyAlignment="1" applyProtection="1">
      <alignment vertical="top" wrapText="1"/>
    </xf>
    <xf numFmtId="0" fontId="26" fillId="0" borderId="37" xfId="4" applyFont="1" applyBorder="1" applyAlignment="1" applyProtection="1">
      <alignment vertical="top" wrapText="1"/>
    </xf>
    <xf numFmtId="0" fontId="31" fillId="2" borderId="1" xfId="4" applyFont="1" applyFill="1" applyBorder="1" applyAlignment="1" applyProtection="1">
      <alignment horizontal="center" vertical="center" wrapText="1"/>
      <protection locked="0"/>
    </xf>
    <xf numFmtId="0" fontId="31" fillId="2" borderId="26" xfId="4" applyFont="1" applyFill="1" applyBorder="1" applyAlignment="1" applyProtection="1">
      <alignment horizontal="center" vertical="center" wrapText="1"/>
      <protection locked="0"/>
    </xf>
    <xf numFmtId="0" fontId="31" fillId="2" borderId="4" xfId="4" applyFont="1" applyFill="1" applyBorder="1" applyAlignment="1" applyProtection="1">
      <alignment horizontal="center" vertical="center" wrapText="1"/>
      <protection locked="0"/>
    </xf>
    <xf numFmtId="0" fontId="31" fillId="2" borderId="12" xfId="4" applyFont="1" applyFill="1" applyBorder="1" applyAlignment="1" applyProtection="1">
      <alignment horizontal="center" vertical="center" wrapText="1"/>
      <protection locked="0"/>
    </xf>
    <xf numFmtId="0" fontId="31" fillId="2" borderId="6" xfId="4" applyFont="1" applyFill="1" applyBorder="1" applyAlignment="1" applyProtection="1">
      <alignment horizontal="center" vertical="center" wrapText="1"/>
      <protection locked="0"/>
    </xf>
    <xf numFmtId="0" fontId="31" fillId="2" borderId="7" xfId="4" applyFont="1" applyFill="1" applyBorder="1" applyAlignment="1" applyProtection="1">
      <alignment horizontal="center" vertical="center" wrapText="1"/>
      <protection locked="0"/>
    </xf>
    <xf numFmtId="0" fontId="31" fillId="2" borderId="28" xfId="4" applyFont="1" applyFill="1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center" vertical="center" wrapText="1"/>
      <protection locked="0"/>
    </xf>
    <xf numFmtId="0" fontId="21" fillId="0" borderId="2" xfId="0" applyFont="1" applyBorder="1" applyAlignment="1" applyProtection="1"/>
    <xf numFmtId="0" fontId="20" fillId="0" borderId="4" xfId="0" applyFont="1" applyBorder="1" applyAlignment="1" applyProtection="1">
      <alignment horizontal="left" vertical="top" wrapText="1"/>
    </xf>
    <xf numFmtId="0" fontId="20" fillId="0" borderId="0" xfId="0" applyFont="1" applyBorder="1" applyAlignment="1" applyProtection="1">
      <alignment horizontal="left" vertical="top" wrapText="1"/>
    </xf>
    <xf numFmtId="0" fontId="21" fillId="0" borderId="0" xfId="0" applyFont="1" applyBorder="1" applyAlignment="1" applyProtection="1"/>
    <xf numFmtId="0" fontId="21" fillId="0" borderId="2" xfId="0" applyFont="1" applyBorder="1" applyAlignment="1" applyProtection="1">
      <alignment horizontal="left" vertical="top" wrapText="1"/>
    </xf>
    <xf numFmtId="0" fontId="21" fillId="0" borderId="26" xfId="0" applyFont="1" applyBorder="1" applyAlignment="1" applyProtection="1">
      <alignment horizontal="left" vertical="top" wrapText="1"/>
    </xf>
    <xf numFmtId="0" fontId="21" fillId="0" borderId="0" xfId="0" applyFont="1" applyBorder="1" applyAlignment="1" applyProtection="1">
      <alignment horizontal="left" vertical="top" wrapText="1"/>
    </xf>
    <xf numFmtId="0" fontId="21" fillId="0" borderId="12" xfId="0" applyFont="1" applyBorder="1" applyAlignment="1" applyProtection="1">
      <alignment horizontal="left" vertical="top" wrapText="1"/>
    </xf>
    <xf numFmtId="0" fontId="1" fillId="2" borderId="1" xfId="4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2" xfId="4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31" fillId="2" borderId="11" xfId="4" applyFont="1" applyFill="1" applyBorder="1" applyAlignment="1" applyProtection="1">
      <alignment vertical="center"/>
      <protection locked="0"/>
    </xf>
    <xf numFmtId="0" fontId="32" fillId="2" borderId="9" xfId="0" applyFont="1" applyFill="1" applyBorder="1" applyAlignment="1" applyProtection="1">
      <alignment vertical="center"/>
      <protection locked="0"/>
    </xf>
    <xf numFmtId="0" fontId="32" fillId="2" borderId="22" xfId="0" applyFont="1" applyFill="1" applyBorder="1" applyAlignment="1" applyProtection="1">
      <alignment vertical="center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5" fillId="2" borderId="23" xfId="4" applyFont="1" applyFill="1" applyBorder="1" applyProtection="1">
      <alignment vertical="center"/>
      <protection locked="0"/>
    </xf>
    <xf numFmtId="0" fontId="0" fillId="0" borderId="23" xfId="0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vertical="center"/>
      <protection locked="0"/>
    </xf>
    <xf numFmtId="0" fontId="0" fillId="2" borderId="22" xfId="0" applyFill="1" applyBorder="1" applyAlignment="1" applyProtection="1">
      <alignment vertical="center"/>
      <protection locked="0"/>
    </xf>
    <xf numFmtId="0" fontId="33" fillId="2" borderId="11" xfId="4" applyFont="1" applyFill="1" applyBorder="1" applyAlignment="1" applyProtection="1">
      <alignment horizontal="center" vertical="center"/>
      <protection locked="0"/>
    </xf>
    <xf numFmtId="0" fontId="33" fillId="2" borderId="9" xfId="4" applyFont="1" applyFill="1" applyBorder="1" applyAlignment="1" applyProtection="1">
      <alignment horizontal="center" vertical="center"/>
      <protection locked="0"/>
    </xf>
    <xf numFmtId="0" fontId="33" fillId="2" borderId="9" xfId="0" applyFont="1" applyFill="1" applyBorder="1" applyAlignment="1" applyProtection="1">
      <alignment horizontal="center" vertical="center"/>
      <protection locked="0"/>
    </xf>
    <xf numFmtId="0" fontId="34" fillId="2" borderId="10" xfId="0" applyFont="1" applyFill="1" applyBorder="1" applyAlignment="1" applyProtection="1">
      <alignment horizontal="center" vertical="center"/>
      <protection locked="0"/>
    </xf>
    <xf numFmtId="49" fontId="8" fillId="2" borderId="11" xfId="4" applyNumberFormat="1" applyFont="1" applyFill="1" applyBorder="1" applyAlignment="1" applyProtection="1">
      <alignment vertical="center"/>
      <protection locked="0"/>
    </xf>
    <xf numFmtId="49" fontId="0" fillId="2" borderId="9" xfId="0" applyNumberFormat="1" applyFill="1" applyBorder="1" applyAlignment="1" applyProtection="1">
      <alignment vertical="center"/>
      <protection locked="0"/>
    </xf>
    <xf numFmtId="49" fontId="0" fillId="2" borderId="10" xfId="0" applyNumberFormat="1" applyFill="1" applyBorder="1" applyAlignment="1" applyProtection="1">
      <alignment vertical="center"/>
      <protection locked="0"/>
    </xf>
    <xf numFmtId="0" fontId="8" fillId="2" borderId="11" xfId="4" applyFont="1" applyFill="1" applyBorder="1" applyAlignment="1" applyProtection="1">
      <alignment vertical="center"/>
      <protection locked="0"/>
    </xf>
  </cellXfs>
  <cellStyles count="5">
    <cellStyle name="一般" xfId="0" builtinId="0"/>
    <cellStyle name="一般 2" xfId="4" xr:uid="{8F7F6BE7-916A-4CBD-BCF1-9A9D79C2DCFB}"/>
    <cellStyle name="一般 5 2" xfId="2" xr:uid="{33CC7289-DAC2-486C-B1F6-D84140BE7C72}"/>
    <cellStyle name="千分位" xfId="1" builtinId="3"/>
    <cellStyle name="百分比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142875</xdr:colOff>
      <xdr:row>0</xdr:row>
      <xdr:rowOff>57149</xdr:rowOff>
    </xdr:from>
    <xdr:ext cx="1276350" cy="176849"/>
    <xdr:sp macro="" textlink="">
      <xdr:nvSpPr>
        <xdr:cNvPr id="14" name="文字方塊 13">
          <a:extLst>
            <a:ext uri="{FF2B5EF4-FFF2-40B4-BE49-F238E27FC236}">
              <a16:creationId xmlns:a16="http://schemas.microsoft.com/office/drawing/2014/main" id="{426A6059-C2BD-4401-A0F3-90059A8B1CEF}"/>
            </a:ext>
          </a:extLst>
        </xdr:cNvPr>
        <xdr:cNvSpPr txBox="1"/>
      </xdr:nvSpPr>
      <xdr:spPr>
        <a:xfrm>
          <a:off x="6962775" y="57149"/>
          <a:ext cx="1276350" cy="176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lang="zh-TW" altLang="en-US" sz="700"/>
            <a:t>  </a:t>
          </a:r>
          <a:r>
            <a:rPr lang="en-US" altLang="zh-TW" sz="700">
              <a:latin typeface="標楷體" panose="03000509000000000000" pitchFamily="65" charset="-120"/>
              <a:ea typeface="標楷體" panose="03000509000000000000" pitchFamily="65" charset="-120"/>
            </a:rPr>
            <a:t>【GA-05-01】114.02.06</a:t>
          </a:r>
          <a:r>
            <a:rPr lang="zh-TW" altLang="en-US" sz="700">
              <a:latin typeface="標楷體" panose="03000509000000000000" pitchFamily="65" charset="-120"/>
              <a:ea typeface="標楷體" panose="03000509000000000000" pitchFamily="65" charset="-120"/>
            </a:rPr>
            <a:t>版</a:t>
          </a:r>
        </a:p>
      </xdr:txBody>
    </xdr:sp>
    <xdr:clientData/>
  </xdr:oneCellAnchor>
  <xdr:oneCellAnchor>
    <xdr:from>
      <xdr:col>13</xdr:col>
      <xdr:colOff>161925</xdr:colOff>
      <xdr:row>21</xdr:row>
      <xdr:rowOff>47624</xdr:rowOff>
    </xdr:from>
    <xdr:ext cx="1276350" cy="176849"/>
    <xdr:sp macro="" textlink="">
      <xdr:nvSpPr>
        <xdr:cNvPr id="26" name="文字方塊 25">
          <a:extLst>
            <a:ext uri="{FF2B5EF4-FFF2-40B4-BE49-F238E27FC236}">
              <a16:creationId xmlns:a16="http://schemas.microsoft.com/office/drawing/2014/main" id="{CEC3C1E8-46E7-4554-BE06-E473A416FC3E}"/>
            </a:ext>
          </a:extLst>
        </xdr:cNvPr>
        <xdr:cNvSpPr txBox="1"/>
      </xdr:nvSpPr>
      <xdr:spPr>
        <a:xfrm>
          <a:off x="7410450" y="6438899"/>
          <a:ext cx="1276350" cy="176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lang="zh-TW" altLang="en-US" sz="700"/>
            <a:t>  </a:t>
          </a:r>
          <a:r>
            <a:rPr lang="en-US" altLang="zh-TW" sz="700">
              <a:latin typeface="標楷體" panose="03000509000000000000" pitchFamily="65" charset="-120"/>
              <a:ea typeface="標楷體" panose="03000509000000000000" pitchFamily="65" charset="-120"/>
            </a:rPr>
            <a:t>【GA-05-01】114.02.06</a:t>
          </a:r>
          <a:r>
            <a:rPr lang="zh-TW" altLang="en-US" sz="700">
              <a:latin typeface="標楷體" panose="03000509000000000000" pitchFamily="65" charset="-120"/>
              <a:ea typeface="標楷體" panose="03000509000000000000" pitchFamily="65" charset="-120"/>
            </a:rPr>
            <a:t>版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142875</xdr:colOff>
      <xdr:row>0</xdr:row>
      <xdr:rowOff>57149</xdr:rowOff>
    </xdr:from>
    <xdr:ext cx="1276350" cy="176849"/>
    <xdr:sp macro="" textlink="">
      <xdr:nvSpPr>
        <xdr:cNvPr id="2" name="文字方塊 1">
          <a:extLst>
            <a:ext uri="{FF2B5EF4-FFF2-40B4-BE49-F238E27FC236}">
              <a16:creationId xmlns:a16="http://schemas.microsoft.com/office/drawing/2014/main" id="{7009C8A2-E6B6-4CFC-AFFC-6E33A234167C}"/>
            </a:ext>
          </a:extLst>
        </xdr:cNvPr>
        <xdr:cNvSpPr txBox="1"/>
      </xdr:nvSpPr>
      <xdr:spPr>
        <a:xfrm>
          <a:off x="7391400" y="57149"/>
          <a:ext cx="1276350" cy="176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lang="zh-TW" altLang="en-US" sz="700"/>
            <a:t>  </a:t>
          </a:r>
          <a:r>
            <a:rPr lang="en-US" altLang="zh-TW" sz="700">
              <a:latin typeface="標楷體" panose="03000509000000000000" pitchFamily="65" charset="-120"/>
              <a:ea typeface="標楷體" panose="03000509000000000000" pitchFamily="65" charset="-120"/>
            </a:rPr>
            <a:t>【GA-05-01】114.02.06</a:t>
          </a:r>
          <a:r>
            <a:rPr lang="zh-TW" altLang="en-US" sz="700">
              <a:latin typeface="標楷體" panose="03000509000000000000" pitchFamily="65" charset="-120"/>
              <a:ea typeface="標楷體" panose="03000509000000000000" pitchFamily="65" charset="-120"/>
            </a:rPr>
            <a:t>版</a:t>
          </a:r>
        </a:p>
      </xdr:txBody>
    </xdr:sp>
    <xdr:clientData/>
  </xdr:oneCellAnchor>
  <xdr:oneCellAnchor>
    <xdr:from>
      <xdr:col>13</xdr:col>
      <xdr:colOff>161925</xdr:colOff>
      <xdr:row>21</xdr:row>
      <xdr:rowOff>47624</xdr:rowOff>
    </xdr:from>
    <xdr:ext cx="1276350" cy="176849"/>
    <xdr:sp macro="" textlink="">
      <xdr:nvSpPr>
        <xdr:cNvPr id="3" name="文字方塊 2">
          <a:extLst>
            <a:ext uri="{FF2B5EF4-FFF2-40B4-BE49-F238E27FC236}">
              <a16:creationId xmlns:a16="http://schemas.microsoft.com/office/drawing/2014/main" id="{CC41EB29-7D04-478F-8960-77AE3DFC47D0}"/>
            </a:ext>
          </a:extLst>
        </xdr:cNvPr>
        <xdr:cNvSpPr txBox="1"/>
      </xdr:nvSpPr>
      <xdr:spPr>
        <a:xfrm>
          <a:off x="7410450" y="6438899"/>
          <a:ext cx="1276350" cy="176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lang="zh-TW" altLang="en-US" sz="700"/>
            <a:t>  </a:t>
          </a:r>
          <a:r>
            <a:rPr lang="en-US" altLang="zh-TW" sz="700">
              <a:latin typeface="標楷體" panose="03000509000000000000" pitchFamily="65" charset="-120"/>
              <a:ea typeface="標楷體" panose="03000509000000000000" pitchFamily="65" charset="-120"/>
            </a:rPr>
            <a:t>【GA-05-01】114.02.06</a:t>
          </a:r>
          <a:r>
            <a:rPr lang="zh-TW" altLang="en-US" sz="700">
              <a:latin typeface="標楷體" panose="03000509000000000000" pitchFamily="65" charset="-120"/>
              <a:ea typeface="標楷體" panose="03000509000000000000" pitchFamily="65" charset="-120"/>
            </a:rPr>
            <a:t>版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15165</xdr:colOff>
      <xdr:row>5</xdr:row>
      <xdr:rowOff>27201</xdr:rowOff>
    </xdr:from>
    <xdr:ext cx="462915" cy="642676"/>
    <xdr:sp macro="" textlink="">
      <xdr:nvSpPr>
        <xdr:cNvPr id="2" name="文字方塊 1">
          <a:extLst>
            <a:ext uri="{FF2B5EF4-FFF2-40B4-BE49-F238E27FC236}">
              <a16:creationId xmlns:a16="http://schemas.microsoft.com/office/drawing/2014/main" id="{DB4A436B-7027-4E30-89C6-5B392AF6E06A}"/>
            </a:ext>
          </a:extLst>
        </xdr:cNvPr>
        <xdr:cNvSpPr txBox="1"/>
      </xdr:nvSpPr>
      <xdr:spPr>
        <a:xfrm>
          <a:off x="1910640" y="1513101"/>
          <a:ext cx="462915" cy="6426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zh-TW" altLang="en-US" sz="1100"/>
            <a:t>  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縣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(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市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)</a:t>
          </a:r>
        </a:p>
        <a:p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 弄</a:t>
          </a:r>
        </a:p>
      </xdr:txBody>
    </xdr:sp>
    <xdr:clientData/>
  </xdr:oneCellAnchor>
  <xdr:oneCellAnchor>
    <xdr:from>
      <xdr:col>4</xdr:col>
      <xdr:colOff>491195</xdr:colOff>
      <xdr:row>5</xdr:row>
      <xdr:rowOff>17748</xdr:rowOff>
    </xdr:from>
    <xdr:ext cx="661035" cy="741045"/>
    <xdr:sp macro="" textlink="">
      <xdr:nvSpPr>
        <xdr:cNvPr id="3" name="文字方塊 2">
          <a:extLst>
            <a:ext uri="{FF2B5EF4-FFF2-40B4-BE49-F238E27FC236}">
              <a16:creationId xmlns:a16="http://schemas.microsoft.com/office/drawing/2014/main" id="{24AF6AEB-D35D-41C0-95F2-6F94585174FD}"/>
            </a:ext>
          </a:extLst>
        </xdr:cNvPr>
        <xdr:cNvSpPr txBox="1"/>
      </xdr:nvSpPr>
      <xdr:spPr>
        <a:xfrm>
          <a:off x="2815295" y="1503648"/>
          <a:ext cx="661035" cy="741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區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(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市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/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鄉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/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鎮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)</a:t>
          </a:r>
        </a:p>
        <a:p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 號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  </a:t>
          </a:r>
          <a:endParaRPr lang="zh-TW" altLang="en-US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9</xdr:col>
      <xdr:colOff>738476</xdr:colOff>
      <xdr:row>4</xdr:row>
      <xdr:rowOff>377858</xdr:rowOff>
    </xdr:from>
    <xdr:ext cx="392430" cy="459293"/>
    <xdr:sp macro="" textlink="">
      <xdr:nvSpPr>
        <xdr:cNvPr id="4" name="文字方塊 3">
          <a:extLst>
            <a:ext uri="{FF2B5EF4-FFF2-40B4-BE49-F238E27FC236}">
              <a16:creationId xmlns:a16="http://schemas.microsoft.com/office/drawing/2014/main" id="{7F585E00-3EDB-4F75-8A5F-F4DC86A8655E}"/>
            </a:ext>
          </a:extLst>
        </xdr:cNvPr>
        <xdr:cNvSpPr txBox="1"/>
      </xdr:nvSpPr>
      <xdr:spPr>
        <a:xfrm>
          <a:off x="5662901" y="1482758"/>
          <a:ext cx="392430" cy="4592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zh-TW" altLang="en-US" sz="1100"/>
            <a:t>  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路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(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街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)</a:t>
          </a:r>
          <a:endParaRPr lang="zh-TW" altLang="en-US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8</xdr:col>
      <xdr:colOff>418551</xdr:colOff>
      <xdr:row>5</xdr:row>
      <xdr:rowOff>74591</xdr:rowOff>
    </xdr:from>
    <xdr:ext cx="458390" cy="275717"/>
    <xdr:sp macro="" textlink="">
      <xdr:nvSpPr>
        <xdr:cNvPr id="5" name="文字方塊 4">
          <a:extLst>
            <a:ext uri="{FF2B5EF4-FFF2-40B4-BE49-F238E27FC236}">
              <a16:creationId xmlns:a16="http://schemas.microsoft.com/office/drawing/2014/main" id="{1406F430-7156-45DB-B1BF-11DA33E18ADB}"/>
            </a:ext>
          </a:extLst>
        </xdr:cNvPr>
        <xdr:cNvSpPr txBox="1"/>
      </xdr:nvSpPr>
      <xdr:spPr>
        <a:xfrm>
          <a:off x="4761951" y="1560491"/>
          <a:ext cx="45839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鄰                         </a:t>
          </a:r>
          <a:endParaRPr lang="en-US" altLang="zh-TW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6</xdr:col>
      <xdr:colOff>635556</xdr:colOff>
      <xdr:row>5</xdr:row>
      <xdr:rowOff>9049</xdr:rowOff>
    </xdr:from>
    <xdr:ext cx="477678" cy="729139"/>
    <xdr:sp macro="" textlink="">
      <xdr:nvSpPr>
        <xdr:cNvPr id="6" name="文字方塊 5">
          <a:extLst>
            <a:ext uri="{FF2B5EF4-FFF2-40B4-BE49-F238E27FC236}">
              <a16:creationId xmlns:a16="http://schemas.microsoft.com/office/drawing/2014/main" id="{AE523B32-48DD-4B11-A20A-B5D04766E560}"/>
            </a:ext>
          </a:extLst>
        </xdr:cNvPr>
        <xdr:cNvSpPr txBox="1"/>
      </xdr:nvSpPr>
      <xdr:spPr>
        <a:xfrm>
          <a:off x="3912156" y="1494949"/>
          <a:ext cx="477678" cy="72913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zh-TW" altLang="en-US" sz="1100"/>
            <a:t>  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村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(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里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zh-TW" altLang="zh-TW" sz="1100">
              <a:solidFill>
                <a:schemeClr val="tx1"/>
              </a:solidFill>
              <a:latin typeface="標楷體" panose="03000509000000000000" pitchFamily="65" charset="-120"/>
              <a:ea typeface="標楷體" panose="03000509000000000000" pitchFamily="65" charset="-120"/>
              <a:cs typeface="+mn-cs"/>
            </a:rPr>
            <a:t>樓之</a:t>
          </a:r>
        </a:p>
        <a:p>
          <a:r>
            <a:rPr lang="en-US" altLang="zh-TW" sz="1100"/>
            <a:t>  </a:t>
          </a:r>
          <a:endParaRPr lang="zh-TW" altLang="en-US" sz="1100"/>
        </a:p>
      </xdr:txBody>
    </xdr:sp>
    <xdr:clientData/>
  </xdr:oneCellAnchor>
  <xdr:oneCellAnchor>
    <xdr:from>
      <xdr:col>13</xdr:col>
      <xdr:colOff>566555</xdr:colOff>
      <xdr:row>5</xdr:row>
      <xdr:rowOff>112603</xdr:rowOff>
    </xdr:from>
    <xdr:ext cx="316230" cy="275717"/>
    <xdr:sp macro="" textlink="">
      <xdr:nvSpPr>
        <xdr:cNvPr id="7" name="文字方塊 6">
          <a:extLst>
            <a:ext uri="{FF2B5EF4-FFF2-40B4-BE49-F238E27FC236}">
              <a16:creationId xmlns:a16="http://schemas.microsoft.com/office/drawing/2014/main" id="{B992562A-5B7A-4F8C-8BD9-0399654BD392}"/>
            </a:ext>
          </a:extLst>
        </xdr:cNvPr>
        <xdr:cNvSpPr txBox="1"/>
      </xdr:nvSpPr>
      <xdr:spPr>
        <a:xfrm>
          <a:off x="7738880" y="1598503"/>
          <a:ext cx="3162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巷</a:t>
          </a:r>
        </a:p>
      </xdr:txBody>
    </xdr:sp>
    <xdr:clientData/>
  </xdr:oneCellAnchor>
  <xdr:oneCellAnchor>
    <xdr:from>
      <xdr:col>8</xdr:col>
      <xdr:colOff>421439</xdr:colOff>
      <xdr:row>6</xdr:row>
      <xdr:rowOff>144065</xdr:rowOff>
    </xdr:from>
    <xdr:ext cx="392430" cy="275717"/>
    <xdr:sp macro="" textlink="">
      <xdr:nvSpPr>
        <xdr:cNvPr id="8" name="文字方塊 7">
          <a:extLst>
            <a:ext uri="{FF2B5EF4-FFF2-40B4-BE49-F238E27FC236}">
              <a16:creationId xmlns:a16="http://schemas.microsoft.com/office/drawing/2014/main" id="{6EAC244D-8611-4DCA-A5CA-B0A506939975}"/>
            </a:ext>
          </a:extLst>
        </xdr:cNvPr>
        <xdr:cNvSpPr txBox="1"/>
      </xdr:nvSpPr>
      <xdr:spPr>
        <a:xfrm>
          <a:off x="4764839" y="1820465"/>
          <a:ext cx="3924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zh-TW" altLang="en-US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12</xdr:col>
      <xdr:colOff>133350</xdr:colOff>
      <xdr:row>0</xdr:row>
      <xdr:rowOff>47624</xdr:rowOff>
    </xdr:from>
    <xdr:ext cx="1276350" cy="176849"/>
    <xdr:sp macro="" textlink="">
      <xdr:nvSpPr>
        <xdr:cNvPr id="9" name="文字方塊 8">
          <a:extLst>
            <a:ext uri="{FF2B5EF4-FFF2-40B4-BE49-F238E27FC236}">
              <a16:creationId xmlns:a16="http://schemas.microsoft.com/office/drawing/2014/main" id="{E442654C-B9F2-46EF-8EA5-57085C2E7A9D}"/>
            </a:ext>
          </a:extLst>
        </xdr:cNvPr>
        <xdr:cNvSpPr txBox="1"/>
      </xdr:nvSpPr>
      <xdr:spPr>
        <a:xfrm>
          <a:off x="6877050" y="47624"/>
          <a:ext cx="1276350" cy="176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lang="zh-TW" altLang="en-US" sz="700"/>
            <a:t>  </a:t>
          </a:r>
          <a:r>
            <a:rPr lang="en-US" altLang="zh-TW" sz="700">
              <a:latin typeface="標楷體" panose="03000509000000000000" pitchFamily="65" charset="-120"/>
              <a:ea typeface="標楷體" panose="03000509000000000000" pitchFamily="65" charset="-120"/>
            </a:rPr>
            <a:t>【GA-05-01】114.02.06</a:t>
          </a:r>
          <a:r>
            <a:rPr lang="zh-TW" altLang="en-US" sz="700">
              <a:latin typeface="標楷體" panose="03000509000000000000" pitchFamily="65" charset="-120"/>
              <a:ea typeface="標楷體" panose="03000509000000000000" pitchFamily="65" charset="-120"/>
            </a:rPr>
            <a:t>版</a:t>
          </a:r>
        </a:p>
      </xdr:txBody>
    </xdr:sp>
    <xdr:clientData/>
  </xdr:oneCellAnchor>
  <xdr:oneCellAnchor>
    <xdr:from>
      <xdr:col>12</xdr:col>
      <xdr:colOff>46706</xdr:colOff>
      <xdr:row>5</xdr:row>
      <xdr:rowOff>110224</xdr:rowOff>
    </xdr:from>
    <xdr:ext cx="316230" cy="275717"/>
    <xdr:sp macro="" textlink="">
      <xdr:nvSpPr>
        <xdr:cNvPr id="11" name="文字方塊 10">
          <a:extLst>
            <a:ext uri="{FF2B5EF4-FFF2-40B4-BE49-F238E27FC236}">
              <a16:creationId xmlns:a16="http://schemas.microsoft.com/office/drawing/2014/main" id="{E0C55568-CEA2-46C3-80CF-B95F39F215EE}"/>
            </a:ext>
          </a:extLst>
        </xdr:cNvPr>
        <xdr:cNvSpPr txBox="1"/>
      </xdr:nvSpPr>
      <xdr:spPr>
        <a:xfrm>
          <a:off x="6790406" y="1596124"/>
          <a:ext cx="3162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段</a:t>
          </a:r>
        </a:p>
      </xdr:txBody>
    </xdr:sp>
    <xdr:clientData/>
  </xdr:oneCellAnchor>
  <xdr:oneCellAnchor>
    <xdr:from>
      <xdr:col>8</xdr:col>
      <xdr:colOff>417317</xdr:colOff>
      <xdr:row>6</xdr:row>
      <xdr:rowOff>172457</xdr:rowOff>
    </xdr:from>
    <xdr:ext cx="458390" cy="275717"/>
    <xdr:sp macro="" textlink="">
      <xdr:nvSpPr>
        <xdr:cNvPr id="12" name="文字方塊 11">
          <a:extLst>
            <a:ext uri="{FF2B5EF4-FFF2-40B4-BE49-F238E27FC236}">
              <a16:creationId xmlns:a16="http://schemas.microsoft.com/office/drawing/2014/main" id="{736F10F1-27AB-46F8-A0A8-7A46631D32FD}"/>
            </a:ext>
          </a:extLst>
        </xdr:cNvPr>
        <xdr:cNvSpPr txBox="1"/>
      </xdr:nvSpPr>
      <xdr:spPr>
        <a:xfrm>
          <a:off x="4760717" y="1848857"/>
          <a:ext cx="45839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室</a:t>
          </a:r>
          <a:endParaRPr lang="en-US" altLang="zh-TW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11</xdr:col>
      <xdr:colOff>421439</xdr:colOff>
      <xdr:row>6</xdr:row>
      <xdr:rowOff>144065</xdr:rowOff>
    </xdr:from>
    <xdr:ext cx="392430" cy="275717"/>
    <xdr:sp macro="" textlink="">
      <xdr:nvSpPr>
        <xdr:cNvPr id="13" name="文字方塊 12">
          <a:extLst>
            <a:ext uri="{FF2B5EF4-FFF2-40B4-BE49-F238E27FC236}">
              <a16:creationId xmlns:a16="http://schemas.microsoft.com/office/drawing/2014/main" id="{26CBF2AC-B08C-41E3-848F-7D32838BB3E6}"/>
            </a:ext>
          </a:extLst>
        </xdr:cNvPr>
        <xdr:cNvSpPr txBox="1"/>
      </xdr:nvSpPr>
      <xdr:spPr>
        <a:xfrm>
          <a:off x="6584114" y="1820465"/>
          <a:ext cx="3924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zh-TW" altLang="en-US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8</xdr:col>
      <xdr:colOff>421439</xdr:colOff>
      <xdr:row>19</xdr:row>
      <xdr:rowOff>0</xdr:rowOff>
    </xdr:from>
    <xdr:ext cx="392430" cy="275717"/>
    <xdr:sp macro="" textlink="">
      <xdr:nvSpPr>
        <xdr:cNvPr id="14" name="文字方塊 13">
          <a:extLst>
            <a:ext uri="{FF2B5EF4-FFF2-40B4-BE49-F238E27FC236}">
              <a16:creationId xmlns:a16="http://schemas.microsoft.com/office/drawing/2014/main" id="{3751B98C-5B41-4FB2-A6C6-D5DA8C5A6F70}"/>
            </a:ext>
          </a:extLst>
        </xdr:cNvPr>
        <xdr:cNvSpPr txBox="1"/>
      </xdr:nvSpPr>
      <xdr:spPr>
        <a:xfrm>
          <a:off x="4764839" y="8211740"/>
          <a:ext cx="3924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zh-TW" altLang="en-US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11</xdr:col>
      <xdr:colOff>421439</xdr:colOff>
      <xdr:row>19</xdr:row>
      <xdr:rowOff>0</xdr:rowOff>
    </xdr:from>
    <xdr:ext cx="392430" cy="275717"/>
    <xdr:sp macro="" textlink="">
      <xdr:nvSpPr>
        <xdr:cNvPr id="15" name="文字方塊 14">
          <a:extLst>
            <a:ext uri="{FF2B5EF4-FFF2-40B4-BE49-F238E27FC236}">
              <a16:creationId xmlns:a16="http://schemas.microsoft.com/office/drawing/2014/main" id="{1504DE5D-D29C-4D34-83B8-9C24AFB87944}"/>
            </a:ext>
          </a:extLst>
        </xdr:cNvPr>
        <xdr:cNvSpPr txBox="1"/>
      </xdr:nvSpPr>
      <xdr:spPr>
        <a:xfrm>
          <a:off x="6584114" y="8211740"/>
          <a:ext cx="3924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zh-TW" altLang="en-US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8</xdr:col>
      <xdr:colOff>421439</xdr:colOff>
      <xdr:row>19</xdr:row>
      <xdr:rowOff>0</xdr:rowOff>
    </xdr:from>
    <xdr:ext cx="392430" cy="275717"/>
    <xdr:sp macro="" textlink="">
      <xdr:nvSpPr>
        <xdr:cNvPr id="16" name="文字方塊 15">
          <a:extLst>
            <a:ext uri="{FF2B5EF4-FFF2-40B4-BE49-F238E27FC236}">
              <a16:creationId xmlns:a16="http://schemas.microsoft.com/office/drawing/2014/main" id="{C6463613-EEEB-458A-9C39-A92EAB13137E}"/>
            </a:ext>
          </a:extLst>
        </xdr:cNvPr>
        <xdr:cNvSpPr txBox="1"/>
      </xdr:nvSpPr>
      <xdr:spPr>
        <a:xfrm>
          <a:off x="4764839" y="8211740"/>
          <a:ext cx="3924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zh-TW" altLang="en-US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11</xdr:col>
      <xdr:colOff>421439</xdr:colOff>
      <xdr:row>19</xdr:row>
      <xdr:rowOff>0</xdr:rowOff>
    </xdr:from>
    <xdr:ext cx="392430" cy="275717"/>
    <xdr:sp macro="" textlink="">
      <xdr:nvSpPr>
        <xdr:cNvPr id="17" name="文字方塊 16">
          <a:extLst>
            <a:ext uri="{FF2B5EF4-FFF2-40B4-BE49-F238E27FC236}">
              <a16:creationId xmlns:a16="http://schemas.microsoft.com/office/drawing/2014/main" id="{555C2DCC-2A14-4C68-94DD-11BC5B207286}"/>
            </a:ext>
          </a:extLst>
        </xdr:cNvPr>
        <xdr:cNvSpPr txBox="1"/>
      </xdr:nvSpPr>
      <xdr:spPr>
        <a:xfrm>
          <a:off x="6584114" y="8211740"/>
          <a:ext cx="3924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zh-TW" altLang="en-US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11</xdr:col>
      <xdr:colOff>421439</xdr:colOff>
      <xdr:row>19</xdr:row>
      <xdr:rowOff>0</xdr:rowOff>
    </xdr:from>
    <xdr:ext cx="392430" cy="275717"/>
    <xdr:sp macro="" textlink="">
      <xdr:nvSpPr>
        <xdr:cNvPr id="27" name="文字方塊 26">
          <a:extLst>
            <a:ext uri="{FF2B5EF4-FFF2-40B4-BE49-F238E27FC236}">
              <a16:creationId xmlns:a16="http://schemas.microsoft.com/office/drawing/2014/main" id="{9DBFC052-E54E-445D-9B36-FEF5849A9D49}"/>
            </a:ext>
          </a:extLst>
        </xdr:cNvPr>
        <xdr:cNvSpPr txBox="1"/>
      </xdr:nvSpPr>
      <xdr:spPr>
        <a:xfrm>
          <a:off x="6584114" y="8211740"/>
          <a:ext cx="3924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zh-TW" altLang="en-US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15165</xdr:colOff>
      <xdr:row>5</xdr:row>
      <xdr:rowOff>27201</xdr:rowOff>
    </xdr:from>
    <xdr:ext cx="462915" cy="642676"/>
    <xdr:sp macro="" textlink="">
      <xdr:nvSpPr>
        <xdr:cNvPr id="2" name="文字方塊 1">
          <a:extLst>
            <a:ext uri="{FF2B5EF4-FFF2-40B4-BE49-F238E27FC236}">
              <a16:creationId xmlns:a16="http://schemas.microsoft.com/office/drawing/2014/main" id="{181937DB-1D91-4A00-9C94-0793B46D68D4}"/>
            </a:ext>
          </a:extLst>
        </xdr:cNvPr>
        <xdr:cNvSpPr txBox="1"/>
      </xdr:nvSpPr>
      <xdr:spPr>
        <a:xfrm>
          <a:off x="1910640" y="1513101"/>
          <a:ext cx="462915" cy="6426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zh-TW" altLang="en-US" sz="1100"/>
            <a:t>  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縣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(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市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)</a:t>
          </a:r>
        </a:p>
        <a:p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 弄</a:t>
          </a:r>
        </a:p>
      </xdr:txBody>
    </xdr:sp>
    <xdr:clientData/>
  </xdr:oneCellAnchor>
  <xdr:oneCellAnchor>
    <xdr:from>
      <xdr:col>4</xdr:col>
      <xdr:colOff>491195</xdr:colOff>
      <xdr:row>5</xdr:row>
      <xdr:rowOff>17748</xdr:rowOff>
    </xdr:from>
    <xdr:ext cx="661035" cy="741045"/>
    <xdr:sp macro="" textlink="">
      <xdr:nvSpPr>
        <xdr:cNvPr id="3" name="文字方塊 2">
          <a:extLst>
            <a:ext uri="{FF2B5EF4-FFF2-40B4-BE49-F238E27FC236}">
              <a16:creationId xmlns:a16="http://schemas.microsoft.com/office/drawing/2014/main" id="{9906D877-BC84-48E3-B80C-B5C5DFE19E1D}"/>
            </a:ext>
          </a:extLst>
        </xdr:cNvPr>
        <xdr:cNvSpPr txBox="1"/>
      </xdr:nvSpPr>
      <xdr:spPr>
        <a:xfrm>
          <a:off x="2815295" y="1503648"/>
          <a:ext cx="661035" cy="741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區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(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市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/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鄉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/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鎮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)</a:t>
          </a:r>
        </a:p>
        <a:p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 號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  </a:t>
          </a:r>
          <a:endParaRPr lang="zh-TW" altLang="en-US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9</xdr:col>
      <xdr:colOff>738476</xdr:colOff>
      <xdr:row>4</xdr:row>
      <xdr:rowOff>377858</xdr:rowOff>
    </xdr:from>
    <xdr:ext cx="392430" cy="459293"/>
    <xdr:sp macro="" textlink="">
      <xdr:nvSpPr>
        <xdr:cNvPr id="4" name="文字方塊 3">
          <a:extLst>
            <a:ext uri="{FF2B5EF4-FFF2-40B4-BE49-F238E27FC236}">
              <a16:creationId xmlns:a16="http://schemas.microsoft.com/office/drawing/2014/main" id="{A38754A6-CD36-4AFA-97BE-9F2DD1904867}"/>
            </a:ext>
          </a:extLst>
        </xdr:cNvPr>
        <xdr:cNvSpPr txBox="1"/>
      </xdr:nvSpPr>
      <xdr:spPr>
        <a:xfrm>
          <a:off x="5662901" y="1482758"/>
          <a:ext cx="392430" cy="4592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zh-TW" altLang="en-US" sz="1100"/>
            <a:t>  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路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(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街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)</a:t>
          </a:r>
          <a:endParaRPr lang="zh-TW" altLang="en-US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8</xdr:col>
      <xdr:colOff>418551</xdr:colOff>
      <xdr:row>5</xdr:row>
      <xdr:rowOff>74591</xdr:rowOff>
    </xdr:from>
    <xdr:ext cx="458390" cy="275717"/>
    <xdr:sp macro="" textlink="">
      <xdr:nvSpPr>
        <xdr:cNvPr id="5" name="文字方塊 4">
          <a:extLst>
            <a:ext uri="{FF2B5EF4-FFF2-40B4-BE49-F238E27FC236}">
              <a16:creationId xmlns:a16="http://schemas.microsoft.com/office/drawing/2014/main" id="{2A87C642-2B2D-4664-B5AF-FD4DF87B0D2A}"/>
            </a:ext>
          </a:extLst>
        </xdr:cNvPr>
        <xdr:cNvSpPr txBox="1"/>
      </xdr:nvSpPr>
      <xdr:spPr>
        <a:xfrm>
          <a:off x="4761951" y="1560491"/>
          <a:ext cx="45839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鄰                         </a:t>
          </a:r>
          <a:endParaRPr lang="en-US" altLang="zh-TW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6</xdr:col>
      <xdr:colOff>635556</xdr:colOff>
      <xdr:row>5</xdr:row>
      <xdr:rowOff>9049</xdr:rowOff>
    </xdr:from>
    <xdr:ext cx="477678" cy="729139"/>
    <xdr:sp macro="" textlink="">
      <xdr:nvSpPr>
        <xdr:cNvPr id="6" name="文字方塊 5">
          <a:extLst>
            <a:ext uri="{FF2B5EF4-FFF2-40B4-BE49-F238E27FC236}">
              <a16:creationId xmlns:a16="http://schemas.microsoft.com/office/drawing/2014/main" id="{12974767-C8D1-4BE4-ADDE-9353E9EA7379}"/>
            </a:ext>
          </a:extLst>
        </xdr:cNvPr>
        <xdr:cNvSpPr txBox="1"/>
      </xdr:nvSpPr>
      <xdr:spPr>
        <a:xfrm>
          <a:off x="3912156" y="1494949"/>
          <a:ext cx="477678" cy="72913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zh-TW" altLang="en-US" sz="1100"/>
            <a:t>  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村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(</a:t>
          </a:r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里</a:t>
          </a:r>
          <a:r>
            <a:rPr lang="en-US" altLang="zh-TW" sz="1100">
              <a:latin typeface="標楷體" panose="03000509000000000000" pitchFamily="65" charset="-120"/>
              <a:ea typeface="標楷體" panose="03000509000000000000" pitchFamily="65" charset="-120"/>
            </a:rPr>
            <a:t>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zh-TW" altLang="zh-TW" sz="1100">
              <a:solidFill>
                <a:schemeClr val="tx1"/>
              </a:solidFill>
              <a:latin typeface="標楷體" panose="03000509000000000000" pitchFamily="65" charset="-120"/>
              <a:ea typeface="標楷體" panose="03000509000000000000" pitchFamily="65" charset="-120"/>
              <a:cs typeface="+mn-cs"/>
            </a:rPr>
            <a:t>樓之</a:t>
          </a:r>
        </a:p>
        <a:p>
          <a:r>
            <a:rPr lang="en-US" altLang="zh-TW" sz="1100"/>
            <a:t>  </a:t>
          </a:r>
          <a:endParaRPr lang="zh-TW" altLang="en-US" sz="1100"/>
        </a:p>
      </xdr:txBody>
    </xdr:sp>
    <xdr:clientData/>
  </xdr:oneCellAnchor>
  <xdr:oneCellAnchor>
    <xdr:from>
      <xdr:col>13</xdr:col>
      <xdr:colOff>566555</xdr:colOff>
      <xdr:row>5</xdr:row>
      <xdr:rowOff>112603</xdr:rowOff>
    </xdr:from>
    <xdr:ext cx="316230" cy="275717"/>
    <xdr:sp macro="" textlink="">
      <xdr:nvSpPr>
        <xdr:cNvPr id="7" name="文字方塊 6">
          <a:extLst>
            <a:ext uri="{FF2B5EF4-FFF2-40B4-BE49-F238E27FC236}">
              <a16:creationId xmlns:a16="http://schemas.microsoft.com/office/drawing/2014/main" id="{79D159E5-A669-49C9-B683-0C7484865A04}"/>
            </a:ext>
          </a:extLst>
        </xdr:cNvPr>
        <xdr:cNvSpPr txBox="1"/>
      </xdr:nvSpPr>
      <xdr:spPr>
        <a:xfrm>
          <a:off x="7738880" y="1598503"/>
          <a:ext cx="3162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巷</a:t>
          </a:r>
        </a:p>
      </xdr:txBody>
    </xdr:sp>
    <xdr:clientData/>
  </xdr:oneCellAnchor>
  <xdr:oneCellAnchor>
    <xdr:from>
      <xdr:col>8</xdr:col>
      <xdr:colOff>421439</xdr:colOff>
      <xdr:row>6</xdr:row>
      <xdr:rowOff>144065</xdr:rowOff>
    </xdr:from>
    <xdr:ext cx="392430" cy="275717"/>
    <xdr:sp macro="" textlink="">
      <xdr:nvSpPr>
        <xdr:cNvPr id="8" name="文字方塊 7">
          <a:extLst>
            <a:ext uri="{FF2B5EF4-FFF2-40B4-BE49-F238E27FC236}">
              <a16:creationId xmlns:a16="http://schemas.microsoft.com/office/drawing/2014/main" id="{D7D9F956-3A6A-4ECC-BB03-D3D683EFE872}"/>
            </a:ext>
          </a:extLst>
        </xdr:cNvPr>
        <xdr:cNvSpPr txBox="1"/>
      </xdr:nvSpPr>
      <xdr:spPr>
        <a:xfrm>
          <a:off x="4764839" y="1820465"/>
          <a:ext cx="3924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zh-TW" altLang="en-US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12</xdr:col>
      <xdr:colOff>142875</xdr:colOff>
      <xdr:row>0</xdr:row>
      <xdr:rowOff>66674</xdr:rowOff>
    </xdr:from>
    <xdr:ext cx="1276350" cy="176849"/>
    <xdr:sp macro="" textlink="">
      <xdr:nvSpPr>
        <xdr:cNvPr id="9" name="文字方塊 8">
          <a:extLst>
            <a:ext uri="{FF2B5EF4-FFF2-40B4-BE49-F238E27FC236}">
              <a16:creationId xmlns:a16="http://schemas.microsoft.com/office/drawing/2014/main" id="{04488277-6A2E-40CE-9108-3B0CC587700E}"/>
            </a:ext>
          </a:extLst>
        </xdr:cNvPr>
        <xdr:cNvSpPr txBox="1"/>
      </xdr:nvSpPr>
      <xdr:spPr>
        <a:xfrm>
          <a:off x="6886575" y="66674"/>
          <a:ext cx="1276350" cy="176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lang="zh-TW" altLang="en-US" sz="700"/>
            <a:t>  </a:t>
          </a:r>
          <a:r>
            <a:rPr lang="en-US" altLang="zh-TW" sz="700">
              <a:latin typeface="標楷體" panose="03000509000000000000" pitchFamily="65" charset="-120"/>
              <a:ea typeface="標楷體" panose="03000509000000000000" pitchFamily="65" charset="-120"/>
            </a:rPr>
            <a:t>【GA-05-01】114.02.06</a:t>
          </a:r>
          <a:r>
            <a:rPr lang="zh-TW" altLang="en-US" sz="700">
              <a:latin typeface="標楷體" panose="03000509000000000000" pitchFamily="65" charset="-120"/>
              <a:ea typeface="標楷體" panose="03000509000000000000" pitchFamily="65" charset="-120"/>
            </a:rPr>
            <a:t>版</a:t>
          </a:r>
        </a:p>
      </xdr:txBody>
    </xdr:sp>
    <xdr:clientData/>
  </xdr:oneCellAnchor>
  <xdr:oneCellAnchor>
    <xdr:from>
      <xdr:col>12</xdr:col>
      <xdr:colOff>46706</xdr:colOff>
      <xdr:row>5</xdr:row>
      <xdr:rowOff>110224</xdr:rowOff>
    </xdr:from>
    <xdr:ext cx="316230" cy="275717"/>
    <xdr:sp macro="" textlink="">
      <xdr:nvSpPr>
        <xdr:cNvPr id="11" name="文字方塊 10">
          <a:extLst>
            <a:ext uri="{FF2B5EF4-FFF2-40B4-BE49-F238E27FC236}">
              <a16:creationId xmlns:a16="http://schemas.microsoft.com/office/drawing/2014/main" id="{737ECD2F-A266-4493-8684-A4EC0619429D}"/>
            </a:ext>
          </a:extLst>
        </xdr:cNvPr>
        <xdr:cNvSpPr txBox="1"/>
      </xdr:nvSpPr>
      <xdr:spPr>
        <a:xfrm>
          <a:off x="6790406" y="1596124"/>
          <a:ext cx="3162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段</a:t>
          </a:r>
        </a:p>
      </xdr:txBody>
    </xdr:sp>
    <xdr:clientData/>
  </xdr:oneCellAnchor>
  <xdr:oneCellAnchor>
    <xdr:from>
      <xdr:col>8</xdr:col>
      <xdr:colOff>417317</xdr:colOff>
      <xdr:row>6</xdr:row>
      <xdr:rowOff>172457</xdr:rowOff>
    </xdr:from>
    <xdr:ext cx="458390" cy="275717"/>
    <xdr:sp macro="" textlink="">
      <xdr:nvSpPr>
        <xdr:cNvPr id="12" name="文字方塊 11">
          <a:extLst>
            <a:ext uri="{FF2B5EF4-FFF2-40B4-BE49-F238E27FC236}">
              <a16:creationId xmlns:a16="http://schemas.microsoft.com/office/drawing/2014/main" id="{EF583B8B-DDA7-4257-88AE-7033FDCE333A}"/>
            </a:ext>
          </a:extLst>
        </xdr:cNvPr>
        <xdr:cNvSpPr txBox="1"/>
      </xdr:nvSpPr>
      <xdr:spPr>
        <a:xfrm>
          <a:off x="4760717" y="1848857"/>
          <a:ext cx="45839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zh-TW" altLang="en-US" sz="1100">
              <a:latin typeface="標楷體" panose="03000509000000000000" pitchFamily="65" charset="-120"/>
              <a:ea typeface="標楷體" panose="03000509000000000000" pitchFamily="65" charset="-120"/>
            </a:rPr>
            <a:t>室</a:t>
          </a:r>
          <a:endParaRPr lang="en-US" altLang="zh-TW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11</xdr:col>
      <xdr:colOff>421439</xdr:colOff>
      <xdr:row>6</xdr:row>
      <xdr:rowOff>144065</xdr:rowOff>
    </xdr:from>
    <xdr:ext cx="392430" cy="275717"/>
    <xdr:sp macro="" textlink="">
      <xdr:nvSpPr>
        <xdr:cNvPr id="13" name="文字方塊 12">
          <a:extLst>
            <a:ext uri="{FF2B5EF4-FFF2-40B4-BE49-F238E27FC236}">
              <a16:creationId xmlns:a16="http://schemas.microsoft.com/office/drawing/2014/main" id="{8E7B063A-900E-4AA6-A4A7-C62F8B527ED9}"/>
            </a:ext>
          </a:extLst>
        </xdr:cNvPr>
        <xdr:cNvSpPr txBox="1"/>
      </xdr:nvSpPr>
      <xdr:spPr>
        <a:xfrm>
          <a:off x="6584114" y="1820465"/>
          <a:ext cx="3924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zh-TW" altLang="en-US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8</xdr:col>
      <xdr:colOff>421439</xdr:colOff>
      <xdr:row>19</xdr:row>
      <xdr:rowOff>0</xdr:rowOff>
    </xdr:from>
    <xdr:ext cx="392430" cy="275717"/>
    <xdr:sp macro="" textlink="">
      <xdr:nvSpPr>
        <xdr:cNvPr id="14" name="文字方塊 13">
          <a:extLst>
            <a:ext uri="{FF2B5EF4-FFF2-40B4-BE49-F238E27FC236}">
              <a16:creationId xmlns:a16="http://schemas.microsoft.com/office/drawing/2014/main" id="{9825265D-ED21-4805-B477-B81C7020F0A8}"/>
            </a:ext>
          </a:extLst>
        </xdr:cNvPr>
        <xdr:cNvSpPr txBox="1"/>
      </xdr:nvSpPr>
      <xdr:spPr>
        <a:xfrm>
          <a:off x="4764839" y="8211740"/>
          <a:ext cx="3924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zh-TW" altLang="en-US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11</xdr:col>
      <xdr:colOff>421439</xdr:colOff>
      <xdr:row>19</xdr:row>
      <xdr:rowOff>0</xdr:rowOff>
    </xdr:from>
    <xdr:ext cx="392430" cy="275717"/>
    <xdr:sp macro="" textlink="">
      <xdr:nvSpPr>
        <xdr:cNvPr id="15" name="文字方塊 14">
          <a:extLst>
            <a:ext uri="{FF2B5EF4-FFF2-40B4-BE49-F238E27FC236}">
              <a16:creationId xmlns:a16="http://schemas.microsoft.com/office/drawing/2014/main" id="{B49F3747-8936-4D45-9E3E-0D6FB5257950}"/>
            </a:ext>
          </a:extLst>
        </xdr:cNvPr>
        <xdr:cNvSpPr txBox="1"/>
      </xdr:nvSpPr>
      <xdr:spPr>
        <a:xfrm>
          <a:off x="6584114" y="8211740"/>
          <a:ext cx="3924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zh-TW" altLang="en-US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  <xdr:oneCellAnchor>
    <xdr:from>
      <xdr:col>11</xdr:col>
      <xdr:colOff>421439</xdr:colOff>
      <xdr:row>19</xdr:row>
      <xdr:rowOff>0</xdr:rowOff>
    </xdr:from>
    <xdr:ext cx="392430" cy="275717"/>
    <xdr:sp macro="" textlink="">
      <xdr:nvSpPr>
        <xdr:cNvPr id="17" name="文字方塊 16">
          <a:extLst>
            <a:ext uri="{FF2B5EF4-FFF2-40B4-BE49-F238E27FC236}">
              <a16:creationId xmlns:a16="http://schemas.microsoft.com/office/drawing/2014/main" id="{EBB4CE3B-C04A-4208-8EB1-B7F0CF435C5F}"/>
            </a:ext>
          </a:extLst>
        </xdr:cNvPr>
        <xdr:cNvSpPr txBox="1"/>
      </xdr:nvSpPr>
      <xdr:spPr>
        <a:xfrm>
          <a:off x="6584114" y="8211740"/>
          <a:ext cx="3924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zh-TW" altLang="en-US" sz="1100">
            <a:latin typeface="標楷體" panose="03000509000000000000" pitchFamily="65" charset="-120"/>
            <a:ea typeface="標楷體" panose="03000509000000000000" pitchFamily="65" charset="-120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6039;&#36890;&#23433;&#20840;&#30740;&#31350;&#38498;\&#22283;&#20839;&#22806;&#20986;&#24046;\&#22283;&#20839;&#22806;&#20986;&#24046;&#26053;&#36027;&#34920;&#2193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國內出差旅費預算表OK"/>
      <sheetName val="國內差旅費報告表OK"/>
      <sheetName val="國外差旅費預算表"/>
      <sheetName val="國外差旅費報告表"/>
      <sheetName val="108年國外日支"/>
      <sheetName val="105年陸港澳日支"/>
      <sheetName val="搭公車造冊"/>
      <sheetName val="私車公用申請單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B5AE6-D0EF-488E-A9B0-0CF60EE26295}">
  <sheetPr>
    <tabColor theme="7"/>
    <pageSetUpPr fitToPage="1"/>
  </sheetPr>
  <dimension ref="A1:AG40"/>
  <sheetViews>
    <sheetView view="pageBreakPreview" zoomScaleNormal="130" zoomScaleSheetLayoutView="100" workbookViewId="0">
      <pane xSplit="2" ySplit="2" topLeftCell="C25" activePane="bottomRight" state="frozen"/>
      <selection pane="topRight" activeCell="C1" sqref="C1"/>
      <selection pane="bottomLeft" activeCell="A3" sqref="A3"/>
      <selection pane="bottomRight" activeCell="C36" sqref="C36:E36"/>
    </sheetView>
  </sheetViews>
  <sheetFormatPr defaultColWidth="9" defaultRowHeight="16.5"/>
  <cols>
    <col min="1" max="2" width="8.625" style="6" customWidth="1"/>
    <col min="3" max="3" width="7.625" style="6" customWidth="1"/>
    <col min="4" max="4" width="5.625" style="6" customWidth="1"/>
    <col min="5" max="5" width="7.625" style="6" customWidth="1"/>
    <col min="6" max="6" width="6.625" style="6" customWidth="1"/>
    <col min="7" max="7" width="7.625" style="6" customWidth="1"/>
    <col min="8" max="8" width="5.625" style="6" customWidth="1"/>
    <col min="9" max="9" width="7.625" style="6" customWidth="1"/>
    <col min="10" max="10" width="5.625" style="6" customWidth="1"/>
    <col min="11" max="11" width="10.625" style="6" customWidth="1"/>
    <col min="12" max="12" width="5.625" style="6" customWidth="1"/>
    <col min="13" max="13" width="7.625" style="6" customWidth="1"/>
    <col min="14" max="14" width="5.625" style="6" customWidth="1"/>
    <col min="15" max="15" width="7.625" style="6" customWidth="1"/>
    <col min="16" max="16" width="4.625" style="6" customWidth="1"/>
    <col min="17" max="17" width="9.5" style="6" bestFit="1" customWidth="1"/>
    <col min="18" max="18" width="8.125" style="6" customWidth="1"/>
    <col min="19" max="19" width="9" style="6"/>
    <col min="20" max="26" width="9" style="1"/>
    <col min="27" max="28" width="9" style="1" customWidth="1"/>
    <col min="29" max="29" width="9.875" style="1" hidden="1" customWidth="1"/>
    <col min="30" max="30" width="9.5" style="1" hidden="1" customWidth="1"/>
    <col min="31" max="31" width="12.75" style="1" hidden="1" customWidth="1"/>
    <col min="32" max="32" width="9.125" style="1" hidden="1" customWidth="1"/>
    <col min="33" max="33" width="9" style="1" hidden="1" customWidth="1"/>
    <col min="34" max="34" width="9" style="1" customWidth="1"/>
    <col min="35" max="16384" width="9" style="1"/>
  </cols>
  <sheetData>
    <row r="1" spans="1:33" ht="23.1" customHeight="1">
      <c r="A1" s="40" t="s">
        <v>17</v>
      </c>
      <c r="B1" s="40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AC1" s="8"/>
      <c r="AD1" s="9" t="s">
        <v>15</v>
      </c>
      <c r="AE1" s="9" t="s">
        <v>16</v>
      </c>
      <c r="AF1" s="9" t="s">
        <v>20</v>
      </c>
      <c r="AG1" s="8"/>
    </row>
    <row r="2" spans="1:33" ht="23.1" customHeight="1" thickBot="1">
      <c r="A2" s="53" t="s">
        <v>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AC2" s="10">
        <v>50</v>
      </c>
      <c r="AD2" s="11">
        <v>88501</v>
      </c>
      <c r="AE2" s="11">
        <v>28590</v>
      </c>
      <c r="AF2" s="12">
        <v>0.05</v>
      </c>
      <c r="AG2" s="8"/>
    </row>
    <row r="3" spans="1:33" ht="30" customHeight="1">
      <c r="A3" s="42" t="s">
        <v>1</v>
      </c>
      <c r="B3" s="43"/>
      <c r="C3" s="44"/>
      <c r="D3" s="44"/>
      <c r="E3" s="44"/>
      <c r="F3" s="44"/>
      <c r="G3" s="44"/>
      <c r="H3" s="44"/>
      <c r="I3" s="44"/>
      <c r="J3" s="45"/>
      <c r="K3" s="45"/>
      <c r="L3" s="45"/>
      <c r="M3" s="45"/>
      <c r="N3" s="45"/>
      <c r="O3" s="45"/>
      <c r="P3" s="46"/>
      <c r="AC3" s="10" t="s">
        <v>13</v>
      </c>
      <c r="AD3" s="11">
        <v>20000</v>
      </c>
      <c r="AE3" s="11">
        <v>20000</v>
      </c>
      <c r="AF3" s="12">
        <v>0.1</v>
      </c>
      <c r="AG3" s="8"/>
    </row>
    <row r="4" spans="1:33" ht="12" customHeight="1">
      <c r="A4" s="47" t="s">
        <v>43</v>
      </c>
      <c r="B4" s="48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50"/>
      <c r="AC4" s="10" t="s">
        <v>14</v>
      </c>
      <c r="AD4" s="11">
        <v>20000</v>
      </c>
      <c r="AE4" s="11">
        <v>20000</v>
      </c>
      <c r="AF4" s="12">
        <v>0.1</v>
      </c>
      <c r="AG4" s="8"/>
    </row>
    <row r="5" spans="1:33" s="2" customFormat="1" ht="30" customHeight="1">
      <c r="A5" s="51" t="s">
        <v>2</v>
      </c>
      <c r="B5" s="52"/>
      <c r="C5" s="134"/>
      <c r="D5" s="135"/>
      <c r="E5" s="135"/>
      <c r="F5" s="135"/>
      <c r="G5" s="136"/>
      <c r="H5" s="132" t="s">
        <v>3</v>
      </c>
      <c r="I5" s="133"/>
      <c r="J5" s="92"/>
      <c r="K5" s="122"/>
      <c r="L5" s="123"/>
      <c r="M5" s="123"/>
      <c r="N5" s="123"/>
      <c r="O5" s="123"/>
      <c r="P5" s="124"/>
      <c r="Q5" s="7"/>
      <c r="R5" s="7"/>
      <c r="S5" s="7"/>
      <c r="AC5" s="10">
        <v>51</v>
      </c>
      <c r="AD5" s="11">
        <v>20000</v>
      </c>
      <c r="AE5" s="11">
        <v>20000</v>
      </c>
      <c r="AF5" s="12">
        <v>0.1</v>
      </c>
      <c r="AG5" s="13"/>
    </row>
    <row r="6" spans="1:33" s="2" customFormat="1" ht="15" customHeight="1">
      <c r="A6" s="85" t="s">
        <v>22</v>
      </c>
      <c r="B6" s="86"/>
      <c r="C6" s="74"/>
      <c r="D6" s="33" t="s">
        <v>47</v>
      </c>
      <c r="E6" s="74"/>
      <c r="F6" s="32" t="s">
        <v>48</v>
      </c>
      <c r="G6" s="74"/>
      <c r="H6" s="37" t="s">
        <v>51</v>
      </c>
      <c r="I6" s="74"/>
      <c r="J6" s="128" t="s">
        <v>58</v>
      </c>
      <c r="K6" s="74"/>
      <c r="L6" s="32" t="s">
        <v>54</v>
      </c>
      <c r="M6" s="74"/>
      <c r="N6" s="128" t="s">
        <v>55</v>
      </c>
      <c r="O6" s="74"/>
      <c r="P6" s="130" t="s">
        <v>56</v>
      </c>
      <c r="Q6" s="7"/>
      <c r="R6" s="7"/>
      <c r="S6" s="7"/>
      <c r="AC6" s="10">
        <v>53</v>
      </c>
      <c r="AD6" s="11">
        <v>20000</v>
      </c>
      <c r="AE6" s="14" t="s">
        <v>19</v>
      </c>
      <c r="AF6" s="12">
        <v>0.1</v>
      </c>
      <c r="AG6" s="13"/>
    </row>
    <row r="7" spans="1:33" s="2" customFormat="1" ht="15" customHeight="1">
      <c r="A7" s="87"/>
      <c r="B7" s="88"/>
      <c r="C7" s="75"/>
      <c r="D7" s="33" t="s">
        <v>45</v>
      </c>
      <c r="E7" s="75"/>
      <c r="F7" s="33" t="s">
        <v>49</v>
      </c>
      <c r="G7" s="75"/>
      <c r="H7" s="33" t="s">
        <v>50</v>
      </c>
      <c r="I7" s="75"/>
      <c r="J7" s="129"/>
      <c r="K7" s="75"/>
      <c r="L7" s="39" t="s">
        <v>53</v>
      </c>
      <c r="M7" s="75"/>
      <c r="N7" s="129"/>
      <c r="O7" s="75"/>
      <c r="P7" s="131"/>
      <c r="Q7" s="7"/>
      <c r="R7" s="7"/>
      <c r="S7" s="7"/>
      <c r="AC7" s="10">
        <v>91</v>
      </c>
      <c r="AD7" s="11">
        <v>20000</v>
      </c>
      <c r="AE7" s="9" t="s">
        <v>19</v>
      </c>
      <c r="AF7" s="12">
        <v>0.1</v>
      </c>
      <c r="AG7" s="13"/>
    </row>
    <row r="8" spans="1:33" s="2" customFormat="1" ht="18.95" customHeight="1">
      <c r="A8" s="89"/>
      <c r="B8" s="90"/>
      <c r="C8" s="28"/>
      <c r="D8" s="33" t="s">
        <v>46</v>
      </c>
      <c r="E8" s="30"/>
      <c r="F8" s="36" t="s">
        <v>52</v>
      </c>
      <c r="G8" s="30"/>
      <c r="H8" s="36" t="s">
        <v>57</v>
      </c>
      <c r="I8" s="30"/>
      <c r="J8" s="38" t="s">
        <v>59</v>
      </c>
      <c r="K8" s="29"/>
      <c r="L8" s="30"/>
      <c r="M8" s="30"/>
      <c r="N8" s="29"/>
      <c r="O8" s="29"/>
      <c r="P8" s="31"/>
      <c r="Q8" s="7"/>
      <c r="R8" s="7"/>
      <c r="S8" s="7"/>
      <c r="AC8" s="10">
        <v>92</v>
      </c>
      <c r="AD8" s="9" t="s">
        <v>19</v>
      </c>
      <c r="AE8" s="9" t="s">
        <v>19</v>
      </c>
      <c r="AF8" s="9" t="s">
        <v>19</v>
      </c>
      <c r="AG8" s="13"/>
    </row>
    <row r="9" spans="1:33" s="2" customFormat="1" ht="21.95" customHeight="1">
      <c r="A9" s="91" t="s">
        <v>4</v>
      </c>
      <c r="B9" s="92"/>
      <c r="C9" s="16" t="s">
        <v>30</v>
      </c>
      <c r="D9" s="125"/>
      <c r="E9" s="126"/>
      <c r="F9" s="126"/>
      <c r="G9" s="126"/>
      <c r="H9" s="127"/>
      <c r="I9" s="18" t="s">
        <v>31</v>
      </c>
      <c r="J9" s="137"/>
      <c r="K9" s="138"/>
      <c r="L9" s="138"/>
      <c r="M9" s="138"/>
      <c r="N9" s="138"/>
      <c r="O9" s="138"/>
      <c r="P9" s="139"/>
      <c r="Q9" s="7"/>
      <c r="R9" s="7"/>
      <c r="S9" s="7"/>
      <c r="AB9" s="1"/>
      <c r="AC9" s="15"/>
      <c r="AD9" s="8"/>
      <c r="AE9" s="8"/>
      <c r="AF9" s="8"/>
      <c r="AG9" s="8"/>
    </row>
    <row r="10" spans="1:33" ht="20.100000000000001" customHeight="1">
      <c r="A10" s="76" t="s">
        <v>5</v>
      </c>
      <c r="B10" s="77"/>
      <c r="C10" s="93" t="s">
        <v>41</v>
      </c>
      <c r="D10" s="94"/>
      <c r="E10" s="94"/>
      <c r="F10" s="94"/>
      <c r="G10" s="94"/>
      <c r="H10" s="94"/>
      <c r="I10" s="94"/>
      <c r="J10" s="94"/>
      <c r="K10" s="94" t="s">
        <v>21</v>
      </c>
      <c r="L10" s="94"/>
      <c r="M10" s="94"/>
      <c r="N10" s="94"/>
      <c r="O10" s="94"/>
      <c r="P10" s="97"/>
      <c r="AB10" s="4"/>
      <c r="AC10" s="3"/>
    </row>
    <row r="11" spans="1:33" ht="24.95" customHeight="1">
      <c r="A11" s="78"/>
      <c r="B11" s="79"/>
      <c r="C11" s="95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8"/>
      <c r="AC11" s="3"/>
      <c r="AF11" s="2"/>
      <c r="AG11" s="2"/>
    </row>
    <row r="12" spans="1:33" s="2" customFormat="1" ht="15" customHeight="1">
      <c r="A12" s="80" t="s">
        <v>6</v>
      </c>
      <c r="B12" s="81"/>
      <c r="C12" s="54" t="s">
        <v>7</v>
      </c>
      <c r="D12" s="55"/>
      <c r="E12" s="56"/>
      <c r="F12" s="54" t="s">
        <v>8</v>
      </c>
      <c r="G12" s="55"/>
      <c r="H12" s="56"/>
      <c r="I12" s="60" t="s">
        <v>23</v>
      </c>
      <c r="J12" s="61"/>
      <c r="K12" s="62"/>
      <c r="L12" s="66" t="s">
        <v>9</v>
      </c>
      <c r="M12" s="67"/>
      <c r="N12" s="68"/>
      <c r="O12" s="68"/>
      <c r="P12" s="69"/>
      <c r="Q12" s="7"/>
      <c r="R12" s="7"/>
      <c r="S12" s="7"/>
      <c r="AB12" s="1"/>
      <c r="AC12" s="1"/>
      <c r="AD12" s="1"/>
      <c r="AE12" s="1"/>
    </row>
    <row r="13" spans="1:33" s="2" customFormat="1" ht="15" customHeight="1">
      <c r="A13" s="82"/>
      <c r="B13" s="83"/>
      <c r="C13" s="84" t="str">
        <f>IFERROR(VLOOKUP($A$11,$AC:$AF,4,0),"X")</f>
        <v>X</v>
      </c>
      <c r="D13" s="58"/>
      <c r="E13" s="59"/>
      <c r="F13" s="57">
        <v>2.1100000000000001E-2</v>
      </c>
      <c r="G13" s="58"/>
      <c r="H13" s="59"/>
      <c r="I13" s="63"/>
      <c r="J13" s="64"/>
      <c r="K13" s="65"/>
      <c r="L13" s="70"/>
      <c r="M13" s="71"/>
      <c r="N13" s="72"/>
      <c r="O13" s="72"/>
      <c r="P13" s="73"/>
      <c r="Q13" s="7"/>
      <c r="R13" s="7"/>
      <c r="S13" s="7"/>
      <c r="AC13" s="1"/>
      <c r="AD13" s="1"/>
      <c r="AE13" s="1"/>
    </row>
    <row r="14" spans="1:33" s="2" customFormat="1" ht="9.9499999999999993" customHeight="1">
      <c r="A14" s="143" t="s">
        <v>10</v>
      </c>
      <c r="B14" s="144"/>
      <c r="C14" s="107" t="str">
        <f>IFERROR(VLOOKUP($A$11,$AC:$AE,2,0),"")</f>
        <v/>
      </c>
      <c r="D14" s="108"/>
      <c r="E14" s="108"/>
      <c r="F14" s="107" t="str">
        <f>IFERROR(VLOOKUP($A$11,$AC:$AE,3,0),"")</f>
        <v/>
      </c>
      <c r="G14" s="108"/>
      <c r="H14" s="108"/>
      <c r="I14" s="109"/>
      <c r="J14" s="109"/>
      <c r="K14" s="110"/>
      <c r="L14" s="109"/>
      <c r="M14" s="109"/>
      <c r="N14" s="110"/>
      <c r="O14" s="110"/>
      <c r="P14" s="111"/>
      <c r="Q14" s="7"/>
      <c r="R14" s="7"/>
      <c r="S14" s="7"/>
      <c r="AC14" s="1"/>
      <c r="AD14" s="5"/>
      <c r="AE14" s="1"/>
    </row>
    <row r="15" spans="1:33" s="2" customFormat="1" ht="30" customHeight="1">
      <c r="A15" s="145"/>
      <c r="B15" s="146"/>
      <c r="C15" s="112" t="str">
        <f>IFERROR(ROUND(IF($A15-VLOOKUP($A11,$AC:$AE,2,0)&gt;=0,$A15,0)*$C13,0),"0")</f>
        <v>0</v>
      </c>
      <c r="D15" s="108"/>
      <c r="E15" s="113"/>
      <c r="F15" s="114">
        <f>IFERROR(IF(VLOOKUP($A11,$AC$1:$AE$7,3,0)="x",0,ROUND(IF(I15="v",0,IF($A15-VLOOKUP($A11,$AC$1:$AE$7,3,0)&gt;=0,$F13*$A15,0)),0)),0)</f>
        <v>0</v>
      </c>
      <c r="G15" s="108"/>
      <c r="H15" s="113"/>
      <c r="I15" s="115"/>
      <c r="J15" s="116"/>
      <c r="K15" s="117"/>
      <c r="L15" s="118">
        <f>+A15-C15-F15</f>
        <v>0</v>
      </c>
      <c r="M15" s="119"/>
      <c r="N15" s="120"/>
      <c r="O15" s="120"/>
      <c r="P15" s="121"/>
      <c r="Q15" s="7"/>
      <c r="R15" s="7"/>
      <c r="S15" s="7"/>
      <c r="AC15" s="1"/>
      <c r="AD15" s="1"/>
      <c r="AE15" s="1"/>
    </row>
    <row r="16" spans="1:33" s="2" customFormat="1" ht="27.95" customHeight="1">
      <c r="A16" s="147" t="s">
        <v>11</v>
      </c>
      <c r="B16" s="148"/>
      <c r="C16" s="149">
        <f>+A15</f>
        <v>0</v>
      </c>
      <c r="D16" s="149"/>
      <c r="E16" s="149"/>
      <c r="F16" s="149"/>
      <c r="G16" s="149"/>
      <c r="H16" s="149"/>
      <c r="I16" s="149"/>
      <c r="J16" s="150"/>
      <c r="K16" s="150"/>
      <c r="L16" s="150"/>
      <c r="M16" s="150"/>
      <c r="N16" s="150"/>
      <c r="O16" s="150"/>
      <c r="P16" s="151"/>
      <c r="Q16" s="7"/>
      <c r="R16" s="7"/>
      <c r="S16" s="7"/>
      <c r="AC16" s="1"/>
      <c r="AD16" s="1"/>
      <c r="AE16" s="1"/>
    </row>
    <row r="17" spans="1:33" s="2" customFormat="1" ht="48" customHeight="1">
      <c r="A17" s="102" t="s">
        <v>12</v>
      </c>
      <c r="B17" s="67"/>
      <c r="C17" s="99"/>
      <c r="D17" s="100"/>
      <c r="E17" s="100"/>
      <c r="F17" s="100"/>
      <c r="G17" s="100"/>
      <c r="H17" s="101"/>
      <c r="I17" s="152" t="s">
        <v>18</v>
      </c>
      <c r="J17" s="153"/>
      <c r="K17" s="35"/>
      <c r="L17" s="22" t="s">
        <v>33</v>
      </c>
      <c r="M17" s="22"/>
      <c r="N17" s="22" t="s">
        <v>34</v>
      </c>
      <c r="O17" s="22"/>
      <c r="P17" s="34" t="s">
        <v>35</v>
      </c>
      <c r="Q17" s="7"/>
      <c r="R17" s="7"/>
      <c r="S17" s="7"/>
      <c r="AC17" s="1"/>
      <c r="AD17" s="1"/>
      <c r="AE17" s="1"/>
      <c r="AF17" s="1"/>
      <c r="AG17" s="1"/>
    </row>
    <row r="18" spans="1:33" s="2" customFormat="1" ht="30" customHeight="1">
      <c r="A18" s="103"/>
      <c r="B18" s="71"/>
      <c r="C18" s="104" t="s">
        <v>44</v>
      </c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6"/>
      <c r="Q18" s="7"/>
      <c r="R18" s="7"/>
      <c r="S18" s="7"/>
      <c r="AC18" s="1"/>
      <c r="AD18" s="1"/>
      <c r="AE18" s="1"/>
      <c r="AF18" s="1"/>
      <c r="AG18" s="1"/>
    </row>
    <row r="19" spans="1:33" ht="81" customHeight="1" thickBot="1">
      <c r="A19" s="140" t="s">
        <v>42</v>
      </c>
      <c r="B19" s="141"/>
      <c r="C19" s="141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41"/>
      <c r="P19" s="142"/>
    </row>
    <row r="20" spans="1:33" ht="8.4499999999999993" customHeight="1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</row>
    <row r="21" spans="1:33" ht="6.95" customHeight="1">
      <c r="P21" s="17"/>
    </row>
    <row r="22" spans="1:33" ht="23.1" customHeight="1">
      <c r="A22" s="40" t="s">
        <v>17</v>
      </c>
      <c r="B22" s="40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</row>
    <row r="23" spans="1:33" ht="23.1" customHeight="1" thickBot="1">
      <c r="A23" s="53" t="s">
        <v>0</v>
      </c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</row>
    <row r="24" spans="1:33" ht="30" customHeight="1">
      <c r="A24" s="42" t="s">
        <v>1</v>
      </c>
      <c r="B24" s="43"/>
      <c r="C24" s="44"/>
      <c r="D24" s="44"/>
      <c r="E24" s="44"/>
      <c r="F24" s="44"/>
      <c r="G24" s="44"/>
      <c r="H24" s="44"/>
      <c r="I24" s="44"/>
      <c r="J24" s="45"/>
      <c r="K24" s="45"/>
      <c r="L24" s="45"/>
      <c r="M24" s="45"/>
      <c r="N24" s="45"/>
      <c r="O24" s="45"/>
      <c r="P24" s="46"/>
    </row>
    <row r="25" spans="1:33" ht="12" customHeight="1">
      <c r="A25" s="47" t="str">
        <f>A$4</f>
        <v>※以下個人資訊攸關次年度申報所得與寄發扣繳憑單，請以正楷詳填清楚，以利作業。</v>
      </c>
      <c r="B25" s="48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50"/>
    </row>
    <row r="26" spans="1:33" s="2" customFormat="1" ht="30" customHeight="1">
      <c r="A26" s="51" t="s">
        <v>2</v>
      </c>
      <c r="B26" s="52"/>
      <c r="C26" s="134"/>
      <c r="D26" s="135"/>
      <c r="E26" s="135"/>
      <c r="F26" s="135"/>
      <c r="G26" s="136"/>
      <c r="H26" s="132" t="s">
        <v>3</v>
      </c>
      <c r="I26" s="133"/>
      <c r="J26" s="92"/>
      <c r="K26" s="122"/>
      <c r="L26" s="123"/>
      <c r="M26" s="123"/>
      <c r="N26" s="123"/>
      <c r="O26" s="123"/>
      <c r="P26" s="124"/>
      <c r="Q26" s="7"/>
      <c r="R26" s="7"/>
      <c r="S26" s="7"/>
      <c r="AC26" s="10">
        <v>51</v>
      </c>
      <c r="AD26" s="11">
        <v>20000</v>
      </c>
      <c r="AE26" s="11">
        <v>20000</v>
      </c>
      <c r="AF26" s="12">
        <v>0.1</v>
      </c>
      <c r="AG26" s="13"/>
    </row>
    <row r="27" spans="1:33" s="2" customFormat="1" ht="15" customHeight="1">
      <c r="A27" s="85" t="s">
        <v>22</v>
      </c>
      <c r="B27" s="86"/>
      <c r="C27" s="74"/>
      <c r="D27" s="33" t="s">
        <v>47</v>
      </c>
      <c r="E27" s="74"/>
      <c r="F27" s="32" t="s">
        <v>48</v>
      </c>
      <c r="G27" s="74"/>
      <c r="H27" s="37" t="s">
        <v>51</v>
      </c>
      <c r="I27" s="74"/>
      <c r="J27" s="128" t="s">
        <v>58</v>
      </c>
      <c r="K27" s="74"/>
      <c r="L27" s="32" t="s">
        <v>54</v>
      </c>
      <c r="M27" s="74"/>
      <c r="N27" s="128" t="s">
        <v>55</v>
      </c>
      <c r="O27" s="74"/>
      <c r="P27" s="130" t="s">
        <v>56</v>
      </c>
      <c r="Q27" s="7"/>
      <c r="R27" s="7"/>
      <c r="S27" s="7"/>
      <c r="AC27" s="10">
        <v>53</v>
      </c>
      <c r="AD27" s="11">
        <v>20000</v>
      </c>
      <c r="AE27" s="14" t="s">
        <v>19</v>
      </c>
      <c r="AF27" s="12">
        <v>0.1</v>
      </c>
      <c r="AG27" s="13"/>
    </row>
    <row r="28" spans="1:33" s="2" customFormat="1" ht="15" customHeight="1">
      <c r="A28" s="87"/>
      <c r="B28" s="88"/>
      <c r="C28" s="75"/>
      <c r="D28" s="33" t="s">
        <v>45</v>
      </c>
      <c r="E28" s="75"/>
      <c r="F28" s="33" t="s">
        <v>49</v>
      </c>
      <c r="G28" s="75"/>
      <c r="H28" s="33" t="s">
        <v>50</v>
      </c>
      <c r="I28" s="75"/>
      <c r="J28" s="129"/>
      <c r="K28" s="75"/>
      <c r="L28" s="39" t="s">
        <v>53</v>
      </c>
      <c r="M28" s="75"/>
      <c r="N28" s="129"/>
      <c r="O28" s="75"/>
      <c r="P28" s="131"/>
      <c r="Q28" s="7"/>
      <c r="R28" s="7"/>
      <c r="S28" s="7"/>
      <c r="AC28" s="10">
        <v>91</v>
      </c>
      <c r="AD28" s="11">
        <v>20000</v>
      </c>
      <c r="AE28" s="9" t="s">
        <v>19</v>
      </c>
      <c r="AF28" s="12">
        <v>0.1</v>
      </c>
      <c r="AG28" s="13"/>
    </row>
    <row r="29" spans="1:33" s="2" customFormat="1" ht="18.95" customHeight="1">
      <c r="A29" s="89"/>
      <c r="B29" s="90"/>
      <c r="C29" s="28"/>
      <c r="D29" s="33" t="s">
        <v>46</v>
      </c>
      <c r="E29" s="30"/>
      <c r="F29" s="36" t="s">
        <v>52</v>
      </c>
      <c r="G29" s="30"/>
      <c r="H29" s="36" t="s">
        <v>57</v>
      </c>
      <c r="I29" s="30"/>
      <c r="J29" s="38" t="s">
        <v>59</v>
      </c>
      <c r="K29" s="29"/>
      <c r="L29" s="30"/>
      <c r="M29" s="30"/>
      <c r="N29" s="29"/>
      <c r="O29" s="29"/>
      <c r="P29" s="31"/>
      <c r="Q29" s="7"/>
      <c r="R29" s="7"/>
      <c r="S29" s="7"/>
      <c r="AC29" s="10">
        <v>92</v>
      </c>
      <c r="AD29" s="9" t="s">
        <v>19</v>
      </c>
      <c r="AE29" s="9" t="s">
        <v>19</v>
      </c>
      <c r="AF29" s="9" t="s">
        <v>19</v>
      </c>
      <c r="AG29" s="13"/>
    </row>
    <row r="30" spans="1:33" s="2" customFormat="1" ht="21.95" customHeight="1">
      <c r="A30" s="91" t="s">
        <v>4</v>
      </c>
      <c r="B30" s="92"/>
      <c r="C30" s="16" t="s">
        <v>30</v>
      </c>
      <c r="D30" s="125"/>
      <c r="E30" s="126"/>
      <c r="F30" s="126"/>
      <c r="G30" s="126"/>
      <c r="H30" s="127"/>
      <c r="I30" s="18" t="s">
        <v>31</v>
      </c>
      <c r="J30" s="137"/>
      <c r="K30" s="138"/>
      <c r="L30" s="138"/>
      <c r="M30" s="138"/>
      <c r="N30" s="138"/>
      <c r="O30" s="138"/>
      <c r="P30" s="139"/>
      <c r="Q30" s="7"/>
      <c r="R30" s="7"/>
      <c r="S30" s="7"/>
      <c r="AB30" s="1"/>
      <c r="AC30" s="15"/>
      <c r="AD30" s="8"/>
      <c r="AE30" s="8"/>
      <c r="AF30" s="8"/>
      <c r="AG30" s="8"/>
    </row>
    <row r="31" spans="1:33" ht="20.100000000000001" customHeight="1">
      <c r="A31" s="76" t="s">
        <v>5</v>
      </c>
      <c r="B31" s="77"/>
      <c r="C31" s="93" t="s">
        <v>41</v>
      </c>
      <c r="D31" s="94"/>
      <c r="E31" s="94"/>
      <c r="F31" s="94"/>
      <c r="G31" s="94"/>
      <c r="H31" s="94"/>
      <c r="I31" s="94"/>
      <c r="J31" s="94"/>
      <c r="K31" s="94" t="s">
        <v>21</v>
      </c>
      <c r="L31" s="94"/>
      <c r="M31" s="94"/>
      <c r="N31" s="94"/>
      <c r="O31" s="94"/>
      <c r="P31" s="97"/>
      <c r="AB31" s="4"/>
      <c r="AC31" s="3"/>
    </row>
    <row r="32" spans="1:33" ht="24.95" customHeight="1">
      <c r="A32" s="78"/>
      <c r="B32" s="79"/>
      <c r="C32" s="95"/>
      <c r="D32" s="96"/>
      <c r="E32" s="96"/>
      <c r="F32" s="96"/>
      <c r="G32" s="96"/>
      <c r="H32" s="96"/>
      <c r="I32" s="96"/>
      <c r="J32" s="96"/>
      <c r="K32" s="96"/>
      <c r="L32" s="96"/>
      <c r="M32" s="96"/>
      <c r="N32" s="96"/>
      <c r="O32" s="96"/>
      <c r="P32" s="98"/>
      <c r="AC32" s="3"/>
      <c r="AF32" s="2"/>
      <c r="AG32" s="2"/>
    </row>
    <row r="33" spans="1:33" s="2" customFormat="1" ht="15" customHeight="1">
      <c r="A33" s="80" t="s">
        <v>6</v>
      </c>
      <c r="B33" s="81"/>
      <c r="C33" s="54" t="s">
        <v>7</v>
      </c>
      <c r="D33" s="55"/>
      <c r="E33" s="56"/>
      <c r="F33" s="54" t="s">
        <v>8</v>
      </c>
      <c r="G33" s="55"/>
      <c r="H33" s="56"/>
      <c r="I33" s="60" t="s">
        <v>23</v>
      </c>
      <c r="J33" s="61"/>
      <c r="K33" s="62"/>
      <c r="L33" s="66" t="s">
        <v>9</v>
      </c>
      <c r="M33" s="67"/>
      <c r="N33" s="68"/>
      <c r="O33" s="68"/>
      <c r="P33" s="69"/>
      <c r="Q33" s="7"/>
      <c r="R33" s="7"/>
      <c r="S33" s="7"/>
      <c r="AB33" s="1"/>
      <c r="AC33" s="1"/>
      <c r="AD33" s="1"/>
      <c r="AE33" s="1"/>
    </row>
    <row r="34" spans="1:33" s="2" customFormat="1" ht="15" customHeight="1">
      <c r="A34" s="82"/>
      <c r="B34" s="83"/>
      <c r="C34" s="84" t="str">
        <f>IFERROR(VLOOKUP($A$32,$AC:$AF,4,0),"X")</f>
        <v>X</v>
      </c>
      <c r="D34" s="58"/>
      <c r="E34" s="59"/>
      <c r="F34" s="57">
        <v>2.1100000000000001E-2</v>
      </c>
      <c r="G34" s="58"/>
      <c r="H34" s="59"/>
      <c r="I34" s="63"/>
      <c r="J34" s="64"/>
      <c r="K34" s="65"/>
      <c r="L34" s="70"/>
      <c r="M34" s="71"/>
      <c r="N34" s="72"/>
      <c r="O34" s="72"/>
      <c r="P34" s="73"/>
      <c r="Q34" s="7"/>
      <c r="R34" s="7"/>
      <c r="S34" s="7"/>
      <c r="AC34" s="1"/>
      <c r="AD34" s="1"/>
      <c r="AE34" s="1"/>
    </row>
    <row r="35" spans="1:33" s="2" customFormat="1" ht="9.9499999999999993" customHeight="1">
      <c r="A35" s="143" t="s">
        <v>10</v>
      </c>
      <c r="B35" s="144"/>
      <c r="C35" s="107" t="str">
        <f>IFERROR(VLOOKUP($A32,$AC:$AE,2,0),"")</f>
        <v/>
      </c>
      <c r="D35" s="108"/>
      <c r="E35" s="108"/>
      <c r="F35" s="107" t="str">
        <f>IFERROR(VLOOKUP($A32,$AC:$AE,3,0),"")</f>
        <v/>
      </c>
      <c r="G35" s="108"/>
      <c r="H35" s="108"/>
      <c r="I35" s="109"/>
      <c r="J35" s="109"/>
      <c r="K35" s="110"/>
      <c r="L35" s="109"/>
      <c r="M35" s="109"/>
      <c r="N35" s="110"/>
      <c r="O35" s="110"/>
      <c r="P35" s="111"/>
      <c r="Q35" s="7"/>
      <c r="R35" s="7"/>
      <c r="S35" s="7"/>
      <c r="AC35" s="1"/>
      <c r="AD35" s="5"/>
      <c r="AE35" s="1"/>
    </row>
    <row r="36" spans="1:33" s="2" customFormat="1" ht="30" customHeight="1">
      <c r="A36" s="145"/>
      <c r="B36" s="146"/>
      <c r="C36" s="112" t="str">
        <f>IFERROR(ROUND(IF($A36-VLOOKUP($A32,$AC:$AE,2,0)&gt;=0,$A36,0)*$C34,0),"0")</f>
        <v>0</v>
      </c>
      <c r="D36" s="108"/>
      <c r="E36" s="113"/>
      <c r="F36" s="114">
        <f>IFERROR(IF(VLOOKUP($A32,$AC$1:$AE$7,3,0)="x",0,ROUND(IF(I36="v",0,IF($A36-VLOOKUP($A32,$AC$1:$AE$7,3,0)&gt;=0,$F34*$A36,0)),0)),0)</f>
        <v>0</v>
      </c>
      <c r="G36" s="108"/>
      <c r="H36" s="113"/>
      <c r="I36" s="115"/>
      <c r="J36" s="116"/>
      <c r="K36" s="117"/>
      <c r="L36" s="118">
        <f>+A36-C36-F36</f>
        <v>0</v>
      </c>
      <c r="M36" s="119"/>
      <c r="N36" s="120"/>
      <c r="O36" s="120"/>
      <c r="P36" s="121"/>
      <c r="Q36" s="7"/>
      <c r="R36" s="7"/>
      <c r="S36" s="7"/>
      <c r="AC36" s="1"/>
      <c r="AD36" s="1"/>
      <c r="AE36" s="1"/>
    </row>
    <row r="37" spans="1:33" s="2" customFormat="1" ht="27.95" customHeight="1">
      <c r="A37" s="147" t="s">
        <v>11</v>
      </c>
      <c r="B37" s="148"/>
      <c r="C37" s="149">
        <f>+A36</f>
        <v>0</v>
      </c>
      <c r="D37" s="149"/>
      <c r="E37" s="149"/>
      <c r="F37" s="149"/>
      <c r="G37" s="149"/>
      <c r="H37" s="149"/>
      <c r="I37" s="149"/>
      <c r="J37" s="150"/>
      <c r="K37" s="150"/>
      <c r="L37" s="150"/>
      <c r="M37" s="150"/>
      <c r="N37" s="150"/>
      <c r="O37" s="150"/>
      <c r="P37" s="151"/>
      <c r="Q37" s="7"/>
      <c r="R37" s="7"/>
      <c r="S37" s="7"/>
      <c r="AC37" s="1"/>
      <c r="AD37" s="1"/>
      <c r="AE37" s="1"/>
    </row>
    <row r="38" spans="1:33" s="2" customFormat="1" ht="48" customHeight="1">
      <c r="A38" s="102" t="s">
        <v>12</v>
      </c>
      <c r="B38" s="67"/>
      <c r="C38" s="99"/>
      <c r="D38" s="100"/>
      <c r="E38" s="100"/>
      <c r="F38" s="100"/>
      <c r="G38" s="100"/>
      <c r="H38" s="101"/>
      <c r="I38" s="152" t="s">
        <v>18</v>
      </c>
      <c r="J38" s="153"/>
      <c r="K38" s="35"/>
      <c r="L38" s="22" t="s">
        <v>33</v>
      </c>
      <c r="M38" s="22"/>
      <c r="N38" s="22" t="s">
        <v>34</v>
      </c>
      <c r="O38" s="22"/>
      <c r="P38" s="34" t="s">
        <v>35</v>
      </c>
      <c r="Q38" s="7"/>
      <c r="R38" s="7"/>
      <c r="S38" s="7"/>
      <c r="AC38" s="1"/>
      <c r="AD38" s="1"/>
      <c r="AE38" s="1"/>
      <c r="AF38" s="1"/>
      <c r="AG38" s="1"/>
    </row>
    <row r="39" spans="1:33" s="2" customFormat="1" ht="30" customHeight="1">
      <c r="A39" s="103"/>
      <c r="B39" s="71"/>
      <c r="C39" s="104" t="s">
        <v>44</v>
      </c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  <c r="P39" s="106"/>
      <c r="Q39" s="7"/>
      <c r="R39" s="7"/>
      <c r="S39" s="7"/>
      <c r="AC39" s="1"/>
      <c r="AD39" s="1"/>
      <c r="AE39" s="1"/>
      <c r="AF39" s="1"/>
      <c r="AG39" s="1"/>
    </row>
    <row r="40" spans="1:33" ht="81.599999999999994" customHeight="1" thickBot="1">
      <c r="A40" s="154" t="s">
        <v>42</v>
      </c>
      <c r="B40" s="155"/>
      <c r="C40" s="155"/>
      <c r="D40" s="155"/>
      <c r="E40" s="155"/>
      <c r="F40" s="155"/>
      <c r="G40" s="155"/>
      <c r="H40" s="155"/>
      <c r="I40" s="155"/>
      <c r="J40" s="155"/>
      <c r="K40" s="155"/>
      <c r="L40" s="155"/>
      <c r="M40" s="155"/>
      <c r="N40" s="155"/>
      <c r="O40" s="155"/>
      <c r="P40" s="156"/>
    </row>
  </sheetData>
  <sheetProtection algorithmName="SHA-512" hashValue="9qtfVxOA9x3lPh3C2t4uJzQfqptCADBhzLnvu2Rp1/3hk+jvibcOZmcdiH/xJhZCuxctPoAuRSylv+ROU7I94Q==" saltValue="Yfdi+EWk8v699e8JYj7azg==" spinCount="100000" sheet="1" formatCells="0" deleteColumns="0" deleteRows="0"/>
  <mergeCells count="102">
    <mergeCell ref="A35:B35"/>
    <mergeCell ref="C35:E35"/>
    <mergeCell ref="F35:H35"/>
    <mergeCell ref="I35:K35"/>
    <mergeCell ref="L35:P35"/>
    <mergeCell ref="A33:B34"/>
    <mergeCell ref="C33:E33"/>
    <mergeCell ref="F33:H33"/>
    <mergeCell ref="I33:K34"/>
    <mergeCell ref="L33:P34"/>
    <mergeCell ref="C34:E34"/>
    <mergeCell ref="F34:H34"/>
    <mergeCell ref="A40:P40"/>
    <mergeCell ref="A37:B37"/>
    <mergeCell ref="C37:P37"/>
    <mergeCell ref="C38:H38"/>
    <mergeCell ref="I38:J38"/>
    <mergeCell ref="A36:B36"/>
    <mergeCell ref="C36:E36"/>
    <mergeCell ref="F36:H36"/>
    <mergeCell ref="I36:K36"/>
    <mergeCell ref="L36:P36"/>
    <mergeCell ref="A38:B39"/>
    <mergeCell ref="C39:P39"/>
    <mergeCell ref="A30:B30"/>
    <mergeCell ref="D30:H30"/>
    <mergeCell ref="A31:B31"/>
    <mergeCell ref="A32:B32"/>
    <mergeCell ref="J30:P30"/>
    <mergeCell ref="C31:J32"/>
    <mergeCell ref="K31:P32"/>
    <mergeCell ref="A26:B26"/>
    <mergeCell ref="K26:P26"/>
    <mergeCell ref="A27:B29"/>
    <mergeCell ref="C27:C28"/>
    <mergeCell ref="E27:E28"/>
    <mergeCell ref="G27:G28"/>
    <mergeCell ref="I27:I28"/>
    <mergeCell ref="O27:O28"/>
    <mergeCell ref="K27:K28"/>
    <mergeCell ref="M27:M28"/>
    <mergeCell ref="N27:N28"/>
    <mergeCell ref="P27:P28"/>
    <mergeCell ref="C26:G26"/>
    <mergeCell ref="H26:J26"/>
    <mergeCell ref="J27:J28"/>
    <mergeCell ref="A23:P23"/>
    <mergeCell ref="A24:B24"/>
    <mergeCell ref="C24:P24"/>
    <mergeCell ref="A25:P25"/>
    <mergeCell ref="O6:O7"/>
    <mergeCell ref="K5:P5"/>
    <mergeCell ref="D9:H9"/>
    <mergeCell ref="E6:E7"/>
    <mergeCell ref="G6:G7"/>
    <mergeCell ref="I6:I7"/>
    <mergeCell ref="K6:K7"/>
    <mergeCell ref="N6:N7"/>
    <mergeCell ref="P6:P7"/>
    <mergeCell ref="J6:J7"/>
    <mergeCell ref="H5:J5"/>
    <mergeCell ref="C5:G5"/>
    <mergeCell ref="J9:P9"/>
    <mergeCell ref="A19:P19"/>
    <mergeCell ref="A14:B14"/>
    <mergeCell ref="A15:B15"/>
    <mergeCell ref="A16:B16"/>
    <mergeCell ref="C16:P16"/>
    <mergeCell ref="C14:E14"/>
    <mergeCell ref="I17:J17"/>
    <mergeCell ref="A22:P22"/>
    <mergeCell ref="C17:H17"/>
    <mergeCell ref="A17:B18"/>
    <mergeCell ref="C18:P18"/>
    <mergeCell ref="F14:H14"/>
    <mergeCell ref="I14:K14"/>
    <mergeCell ref="L14:P14"/>
    <mergeCell ref="C15:E15"/>
    <mergeCell ref="F15:H15"/>
    <mergeCell ref="I15:K15"/>
    <mergeCell ref="L15:P15"/>
    <mergeCell ref="A1:P1"/>
    <mergeCell ref="A3:B3"/>
    <mergeCell ref="C3:P3"/>
    <mergeCell ref="A4:P4"/>
    <mergeCell ref="A5:B5"/>
    <mergeCell ref="A2:P2"/>
    <mergeCell ref="F12:H12"/>
    <mergeCell ref="F13:H13"/>
    <mergeCell ref="I12:K13"/>
    <mergeCell ref="L12:P13"/>
    <mergeCell ref="M6:M7"/>
    <mergeCell ref="A10:B10"/>
    <mergeCell ref="A11:B11"/>
    <mergeCell ref="A12:B13"/>
    <mergeCell ref="C12:E12"/>
    <mergeCell ref="C13:E13"/>
    <mergeCell ref="A6:B8"/>
    <mergeCell ref="A9:B9"/>
    <mergeCell ref="C6:C7"/>
    <mergeCell ref="C10:J11"/>
    <mergeCell ref="K10:P11"/>
  </mergeCells>
  <phoneticPr fontId="3" type="noConversion"/>
  <printOptions horizontalCentered="1"/>
  <pageMargins left="0.27559055118110237" right="0.27559055118110237" top="0.23622047244094491" bottom="3.937007874015748E-2" header="0.23622047244094491" footer="3.937007874015748E-2"/>
  <pageSetup paperSize="9" scale="86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24157-9F35-4769-9A07-2B754704117A}">
  <sheetPr>
    <tabColor theme="7"/>
    <pageSetUpPr fitToPage="1"/>
  </sheetPr>
  <dimension ref="A1:AG40"/>
  <sheetViews>
    <sheetView view="pageBreakPreview" zoomScaleNormal="130" zoomScaleSheetLayoutView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36" sqref="A36:B36"/>
    </sheetView>
  </sheetViews>
  <sheetFormatPr defaultColWidth="9" defaultRowHeight="16.5"/>
  <cols>
    <col min="1" max="2" width="8.625" style="6" customWidth="1"/>
    <col min="3" max="3" width="7.625" style="6" customWidth="1"/>
    <col min="4" max="4" width="5.625" style="6" customWidth="1"/>
    <col min="5" max="5" width="7.625" style="6" customWidth="1"/>
    <col min="6" max="6" width="6.625" style="6" customWidth="1"/>
    <col min="7" max="7" width="7.625" style="6" customWidth="1"/>
    <col min="8" max="8" width="5.625" style="6" customWidth="1"/>
    <col min="9" max="9" width="7.625" style="6" customWidth="1"/>
    <col min="10" max="10" width="5.625" style="6" customWidth="1"/>
    <col min="11" max="11" width="10.625" style="6" customWidth="1"/>
    <col min="12" max="12" width="5.625" style="6" customWidth="1"/>
    <col min="13" max="13" width="7.625" style="6" customWidth="1"/>
    <col min="14" max="14" width="5.625" style="6" customWidth="1"/>
    <col min="15" max="15" width="7.625" style="6" customWidth="1"/>
    <col min="16" max="16" width="4.625" style="6" customWidth="1"/>
    <col min="17" max="17" width="9.5" style="6" bestFit="1" customWidth="1"/>
    <col min="18" max="18" width="8.125" style="6" customWidth="1"/>
    <col min="19" max="19" width="9" style="6"/>
    <col min="20" max="26" width="9" style="1"/>
    <col min="27" max="27" width="9" style="1" customWidth="1"/>
    <col min="28" max="28" width="9" style="1" hidden="1" customWidth="1"/>
    <col min="29" max="29" width="9.875" style="1" hidden="1" customWidth="1"/>
    <col min="30" max="30" width="9.5" style="1" hidden="1" customWidth="1"/>
    <col min="31" max="31" width="12.75" style="1" hidden="1" customWidth="1"/>
    <col min="32" max="32" width="9.125" style="1" hidden="1" customWidth="1"/>
    <col min="33" max="33" width="9" style="1" hidden="1" customWidth="1"/>
    <col min="34" max="34" width="9" style="1" customWidth="1"/>
    <col min="35" max="16384" width="9" style="1"/>
  </cols>
  <sheetData>
    <row r="1" spans="1:33" ht="23.1" customHeight="1">
      <c r="A1" s="40" t="s">
        <v>17</v>
      </c>
      <c r="B1" s="40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AC1" s="8"/>
      <c r="AD1" s="9" t="s">
        <v>15</v>
      </c>
      <c r="AE1" s="9" t="s">
        <v>16</v>
      </c>
      <c r="AF1" s="9" t="s">
        <v>20</v>
      </c>
      <c r="AG1" s="8"/>
    </row>
    <row r="2" spans="1:33" ht="23.1" customHeight="1" thickBot="1">
      <c r="A2" s="53" t="s">
        <v>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AC2" s="10">
        <v>50</v>
      </c>
      <c r="AD2" s="11">
        <v>88501</v>
      </c>
      <c r="AE2" s="11">
        <v>28590</v>
      </c>
      <c r="AF2" s="12">
        <v>0.05</v>
      </c>
      <c r="AG2" s="8"/>
    </row>
    <row r="3" spans="1:33" ht="30" customHeight="1">
      <c r="A3" s="42" t="s">
        <v>1</v>
      </c>
      <c r="B3" s="43"/>
      <c r="C3" s="44"/>
      <c r="D3" s="44"/>
      <c r="E3" s="44"/>
      <c r="F3" s="44"/>
      <c r="G3" s="44"/>
      <c r="H3" s="44"/>
      <c r="I3" s="44"/>
      <c r="J3" s="45"/>
      <c r="K3" s="45"/>
      <c r="L3" s="45"/>
      <c r="M3" s="45"/>
      <c r="N3" s="45"/>
      <c r="O3" s="45"/>
      <c r="P3" s="46"/>
      <c r="AC3" s="10" t="s">
        <v>13</v>
      </c>
      <c r="AD3" s="11">
        <v>20000</v>
      </c>
      <c r="AE3" s="11">
        <v>20000</v>
      </c>
      <c r="AF3" s="12">
        <v>0.1</v>
      </c>
      <c r="AG3" s="8"/>
    </row>
    <row r="4" spans="1:33" ht="12" customHeight="1">
      <c r="A4" s="47" t="s">
        <v>43</v>
      </c>
      <c r="B4" s="48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50"/>
      <c r="AC4" s="10" t="s">
        <v>14</v>
      </c>
      <c r="AD4" s="11">
        <v>20000</v>
      </c>
      <c r="AE4" s="11">
        <v>20000</v>
      </c>
      <c r="AF4" s="12">
        <v>0.1</v>
      </c>
      <c r="AG4" s="8"/>
    </row>
    <row r="5" spans="1:33" s="2" customFormat="1" ht="30" customHeight="1">
      <c r="A5" s="51" t="s">
        <v>2</v>
      </c>
      <c r="B5" s="52"/>
      <c r="C5" s="134"/>
      <c r="D5" s="135"/>
      <c r="E5" s="135"/>
      <c r="F5" s="135"/>
      <c r="G5" s="136"/>
      <c r="H5" s="132" t="s">
        <v>3</v>
      </c>
      <c r="I5" s="133"/>
      <c r="J5" s="92"/>
      <c r="K5" s="122"/>
      <c r="L5" s="123"/>
      <c r="M5" s="123"/>
      <c r="N5" s="123"/>
      <c r="O5" s="123"/>
      <c r="P5" s="124"/>
      <c r="Q5" s="7"/>
      <c r="R5" s="7"/>
      <c r="S5" s="7"/>
      <c r="AC5" s="10">
        <v>51</v>
      </c>
      <c r="AD5" s="11">
        <v>20000</v>
      </c>
      <c r="AE5" s="11">
        <v>20000</v>
      </c>
      <c r="AF5" s="12">
        <v>0.1</v>
      </c>
      <c r="AG5" s="13"/>
    </row>
    <row r="6" spans="1:33" s="2" customFormat="1" ht="15" customHeight="1">
      <c r="A6" s="85" t="s">
        <v>22</v>
      </c>
      <c r="B6" s="86"/>
      <c r="C6" s="157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158"/>
      <c r="Q6" s="7"/>
      <c r="R6" s="7"/>
      <c r="S6" s="7"/>
      <c r="AC6" s="10">
        <v>53</v>
      </c>
      <c r="AD6" s="11">
        <v>20000</v>
      </c>
      <c r="AE6" s="14" t="s">
        <v>19</v>
      </c>
      <c r="AF6" s="12">
        <v>0.1</v>
      </c>
      <c r="AG6" s="13"/>
    </row>
    <row r="7" spans="1:33" s="2" customFormat="1" ht="15" customHeight="1">
      <c r="A7" s="87"/>
      <c r="B7" s="88"/>
      <c r="C7" s="159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160"/>
      <c r="Q7" s="7"/>
      <c r="R7" s="7"/>
      <c r="S7" s="7"/>
      <c r="AC7" s="10">
        <v>91</v>
      </c>
      <c r="AD7" s="11">
        <v>20000</v>
      </c>
      <c r="AE7" s="9" t="s">
        <v>19</v>
      </c>
      <c r="AF7" s="12">
        <v>0.1</v>
      </c>
      <c r="AG7" s="13"/>
    </row>
    <row r="8" spans="1:33" s="2" customFormat="1" ht="18.95" customHeight="1">
      <c r="A8" s="89"/>
      <c r="B8" s="90"/>
      <c r="C8" s="161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3"/>
      <c r="Q8" s="7"/>
      <c r="R8" s="7"/>
      <c r="S8" s="7"/>
      <c r="AC8" s="10">
        <v>92</v>
      </c>
      <c r="AD8" s="9" t="s">
        <v>19</v>
      </c>
      <c r="AE8" s="9" t="s">
        <v>19</v>
      </c>
      <c r="AF8" s="9" t="s">
        <v>19</v>
      </c>
      <c r="AG8" s="13"/>
    </row>
    <row r="9" spans="1:33" s="2" customFormat="1" ht="21.95" customHeight="1">
      <c r="A9" s="91" t="s">
        <v>4</v>
      </c>
      <c r="B9" s="92"/>
      <c r="C9" s="16" t="s">
        <v>30</v>
      </c>
      <c r="D9" s="125"/>
      <c r="E9" s="126"/>
      <c r="F9" s="126"/>
      <c r="G9" s="126"/>
      <c r="H9" s="127"/>
      <c r="I9" s="18" t="s">
        <v>31</v>
      </c>
      <c r="J9" s="137"/>
      <c r="K9" s="138"/>
      <c r="L9" s="138"/>
      <c r="M9" s="138"/>
      <c r="N9" s="138"/>
      <c r="O9" s="138"/>
      <c r="P9" s="139"/>
      <c r="Q9" s="7"/>
      <c r="R9" s="7"/>
      <c r="S9" s="7"/>
      <c r="AB9" s="1"/>
      <c r="AC9" s="15"/>
      <c r="AD9" s="8"/>
      <c r="AE9" s="8"/>
      <c r="AF9" s="8"/>
      <c r="AG9" s="8"/>
    </row>
    <row r="10" spans="1:33" ht="20.100000000000001" customHeight="1">
      <c r="A10" s="76" t="s">
        <v>5</v>
      </c>
      <c r="B10" s="77"/>
      <c r="C10" s="93" t="s">
        <v>41</v>
      </c>
      <c r="D10" s="94"/>
      <c r="E10" s="94"/>
      <c r="F10" s="94"/>
      <c r="G10" s="94"/>
      <c r="H10" s="94"/>
      <c r="I10" s="94"/>
      <c r="J10" s="94"/>
      <c r="K10" s="94" t="s">
        <v>21</v>
      </c>
      <c r="L10" s="94"/>
      <c r="M10" s="94"/>
      <c r="N10" s="94"/>
      <c r="O10" s="94"/>
      <c r="P10" s="97"/>
      <c r="AB10" s="4"/>
      <c r="AC10" s="3"/>
    </row>
    <row r="11" spans="1:33" ht="24.95" customHeight="1">
      <c r="A11" s="78"/>
      <c r="B11" s="79"/>
      <c r="C11" s="95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8"/>
      <c r="AC11" s="3"/>
      <c r="AF11" s="2"/>
      <c r="AG11" s="2"/>
    </row>
    <row r="12" spans="1:33" s="2" customFormat="1" ht="15" customHeight="1">
      <c r="A12" s="80" t="s">
        <v>6</v>
      </c>
      <c r="B12" s="81"/>
      <c r="C12" s="54" t="s">
        <v>7</v>
      </c>
      <c r="D12" s="55"/>
      <c r="E12" s="56"/>
      <c r="F12" s="54" t="s">
        <v>8</v>
      </c>
      <c r="G12" s="55"/>
      <c r="H12" s="56"/>
      <c r="I12" s="60" t="s">
        <v>23</v>
      </c>
      <c r="J12" s="61"/>
      <c r="K12" s="62"/>
      <c r="L12" s="66" t="s">
        <v>9</v>
      </c>
      <c r="M12" s="67"/>
      <c r="N12" s="68"/>
      <c r="O12" s="68"/>
      <c r="P12" s="69"/>
      <c r="Q12" s="7"/>
      <c r="R12" s="7"/>
      <c r="S12" s="7"/>
      <c r="AB12" s="1"/>
      <c r="AC12" s="1"/>
      <c r="AD12" s="1"/>
      <c r="AE12" s="1"/>
    </row>
    <row r="13" spans="1:33" s="2" customFormat="1" ht="15" customHeight="1">
      <c r="A13" s="82"/>
      <c r="B13" s="83"/>
      <c r="C13" s="84" t="str">
        <f>IFERROR(VLOOKUP($A$11,$AC:$AF,4,0),"X")</f>
        <v>X</v>
      </c>
      <c r="D13" s="58"/>
      <c r="E13" s="59"/>
      <c r="F13" s="57">
        <v>2.1100000000000001E-2</v>
      </c>
      <c r="G13" s="58"/>
      <c r="H13" s="59"/>
      <c r="I13" s="63"/>
      <c r="J13" s="64"/>
      <c r="K13" s="65"/>
      <c r="L13" s="70"/>
      <c r="M13" s="71"/>
      <c r="N13" s="72"/>
      <c r="O13" s="72"/>
      <c r="P13" s="73"/>
      <c r="Q13" s="7"/>
      <c r="R13" s="7"/>
      <c r="S13" s="7"/>
      <c r="AC13" s="1"/>
      <c r="AD13" s="1"/>
      <c r="AE13" s="1"/>
    </row>
    <row r="14" spans="1:33" s="2" customFormat="1" ht="9.9499999999999993" customHeight="1">
      <c r="A14" s="143" t="s">
        <v>10</v>
      </c>
      <c r="B14" s="144"/>
      <c r="C14" s="107" t="str">
        <f>IFERROR(VLOOKUP($A$11,$AC:$AE,2,0),"")</f>
        <v/>
      </c>
      <c r="D14" s="108"/>
      <c r="E14" s="108"/>
      <c r="F14" s="107" t="str">
        <f>IFERROR(VLOOKUP($A$11,$AC:$AE,3,0),"")</f>
        <v/>
      </c>
      <c r="G14" s="108"/>
      <c r="H14" s="108"/>
      <c r="I14" s="109"/>
      <c r="J14" s="109"/>
      <c r="K14" s="110"/>
      <c r="L14" s="109"/>
      <c r="M14" s="109"/>
      <c r="N14" s="110"/>
      <c r="O14" s="110"/>
      <c r="P14" s="111"/>
      <c r="Q14" s="7"/>
      <c r="R14" s="7"/>
      <c r="S14" s="7"/>
      <c r="AC14" s="1"/>
      <c r="AD14" s="5"/>
      <c r="AE14" s="1"/>
    </row>
    <row r="15" spans="1:33" s="2" customFormat="1" ht="30" customHeight="1">
      <c r="A15" s="145"/>
      <c r="B15" s="146"/>
      <c r="C15" s="112" t="str">
        <f>IFERROR(ROUND(IF($A$15-VLOOKUP($A$11,$AC:$AE,2,0)&gt;=0,$A$15,0)*$C$13,0),"0")</f>
        <v>0</v>
      </c>
      <c r="D15" s="108"/>
      <c r="E15" s="113"/>
      <c r="F15" s="114">
        <f>IFERROR(IF(VLOOKUP($A$11,$AC1:$AE7,3,0)="x",0,ROUND(IF(I15="v",0,IF($A$15-VLOOKUP($A$11,$AC1:$AE7,3,0)&gt;=0,$F$13*$A$15,0)),0)),0)</f>
        <v>0</v>
      </c>
      <c r="G15" s="108"/>
      <c r="H15" s="113"/>
      <c r="I15" s="115"/>
      <c r="J15" s="116"/>
      <c r="K15" s="117"/>
      <c r="L15" s="118">
        <f>+A15-C15-F15</f>
        <v>0</v>
      </c>
      <c r="M15" s="119"/>
      <c r="N15" s="120"/>
      <c r="O15" s="120"/>
      <c r="P15" s="121"/>
      <c r="Q15" s="7"/>
      <c r="R15" s="7"/>
      <c r="S15" s="7"/>
      <c r="AC15" s="1"/>
      <c r="AD15" s="1"/>
      <c r="AE15" s="1"/>
    </row>
    <row r="16" spans="1:33" s="2" customFormat="1" ht="27.95" customHeight="1">
      <c r="A16" s="147" t="s">
        <v>11</v>
      </c>
      <c r="B16" s="148"/>
      <c r="C16" s="149">
        <f>+A15</f>
        <v>0</v>
      </c>
      <c r="D16" s="149"/>
      <c r="E16" s="149"/>
      <c r="F16" s="149"/>
      <c r="G16" s="149"/>
      <c r="H16" s="149"/>
      <c r="I16" s="149"/>
      <c r="J16" s="150"/>
      <c r="K16" s="150"/>
      <c r="L16" s="150"/>
      <c r="M16" s="150"/>
      <c r="N16" s="150"/>
      <c r="O16" s="150"/>
      <c r="P16" s="151"/>
      <c r="Q16" s="7"/>
      <c r="R16" s="7"/>
      <c r="S16" s="7"/>
      <c r="AC16" s="1"/>
      <c r="AD16" s="1"/>
      <c r="AE16" s="1"/>
    </row>
    <row r="17" spans="1:33" s="2" customFormat="1" ht="48" customHeight="1">
      <c r="A17" s="102" t="s">
        <v>12</v>
      </c>
      <c r="B17" s="67"/>
      <c r="C17" s="99"/>
      <c r="D17" s="100"/>
      <c r="E17" s="100"/>
      <c r="F17" s="100"/>
      <c r="G17" s="100"/>
      <c r="H17" s="101"/>
      <c r="I17" s="152" t="s">
        <v>18</v>
      </c>
      <c r="J17" s="153"/>
      <c r="K17" s="35"/>
      <c r="L17" s="22" t="s">
        <v>33</v>
      </c>
      <c r="M17" s="22"/>
      <c r="N17" s="22" t="s">
        <v>34</v>
      </c>
      <c r="O17" s="22"/>
      <c r="P17" s="34" t="s">
        <v>35</v>
      </c>
      <c r="Q17" s="7"/>
      <c r="R17" s="7"/>
      <c r="S17" s="7"/>
      <c r="AC17" s="1"/>
      <c r="AD17" s="1"/>
      <c r="AE17" s="1"/>
      <c r="AF17" s="1"/>
      <c r="AG17" s="1"/>
    </row>
    <row r="18" spans="1:33" s="2" customFormat="1" ht="30" customHeight="1">
      <c r="A18" s="103"/>
      <c r="B18" s="71"/>
      <c r="C18" s="104" t="s">
        <v>44</v>
      </c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6"/>
      <c r="Q18" s="7"/>
      <c r="R18" s="7"/>
      <c r="S18" s="7"/>
      <c r="AC18" s="1"/>
      <c r="AD18" s="1"/>
      <c r="AE18" s="1"/>
      <c r="AF18" s="1"/>
      <c r="AG18" s="1"/>
    </row>
    <row r="19" spans="1:33" ht="81" customHeight="1" thickBot="1">
      <c r="A19" s="140" t="s">
        <v>42</v>
      </c>
      <c r="B19" s="141"/>
      <c r="C19" s="141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41"/>
      <c r="P19" s="142"/>
    </row>
    <row r="20" spans="1:33" ht="8.4499999999999993" customHeight="1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</row>
    <row r="21" spans="1:33" ht="6.95" customHeight="1">
      <c r="P21" s="17"/>
    </row>
    <row r="22" spans="1:33" ht="23.1" customHeight="1">
      <c r="A22" s="40" t="s">
        <v>17</v>
      </c>
      <c r="B22" s="40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</row>
    <row r="23" spans="1:33" ht="23.1" customHeight="1" thickBot="1">
      <c r="A23" s="53" t="s">
        <v>0</v>
      </c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</row>
    <row r="24" spans="1:33" ht="30" customHeight="1">
      <c r="A24" s="42" t="s">
        <v>1</v>
      </c>
      <c r="B24" s="43"/>
      <c r="C24" s="44"/>
      <c r="D24" s="44"/>
      <c r="E24" s="44"/>
      <c r="F24" s="44"/>
      <c r="G24" s="44"/>
      <c r="H24" s="44"/>
      <c r="I24" s="44"/>
      <c r="J24" s="45"/>
      <c r="K24" s="45"/>
      <c r="L24" s="45"/>
      <c r="M24" s="45"/>
      <c r="N24" s="45"/>
      <c r="O24" s="45"/>
      <c r="P24" s="46"/>
    </row>
    <row r="25" spans="1:33" ht="12" customHeight="1">
      <c r="A25" s="47" t="str">
        <f>A$4</f>
        <v>※以下個人資訊攸關次年度申報所得與寄發扣繳憑單，請以正楷詳填清楚，以利作業。</v>
      </c>
      <c r="B25" s="48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50"/>
    </row>
    <row r="26" spans="1:33" s="2" customFormat="1" ht="30" customHeight="1">
      <c r="A26" s="51" t="s">
        <v>2</v>
      </c>
      <c r="B26" s="52"/>
      <c r="C26" s="134"/>
      <c r="D26" s="135"/>
      <c r="E26" s="135"/>
      <c r="F26" s="135"/>
      <c r="G26" s="136"/>
      <c r="H26" s="132" t="s">
        <v>3</v>
      </c>
      <c r="I26" s="133"/>
      <c r="J26" s="92"/>
      <c r="K26" s="122"/>
      <c r="L26" s="123"/>
      <c r="M26" s="123"/>
      <c r="N26" s="123"/>
      <c r="O26" s="123"/>
      <c r="P26" s="124"/>
      <c r="Q26" s="7"/>
      <c r="R26" s="7"/>
      <c r="S26" s="7"/>
      <c r="AC26" s="10">
        <v>51</v>
      </c>
      <c r="AD26" s="11">
        <v>20000</v>
      </c>
      <c r="AE26" s="11">
        <v>20000</v>
      </c>
      <c r="AF26" s="12">
        <v>0.1</v>
      </c>
      <c r="AG26" s="13"/>
    </row>
    <row r="27" spans="1:33" s="2" customFormat="1" ht="15" customHeight="1">
      <c r="A27" s="85" t="s">
        <v>22</v>
      </c>
      <c r="B27" s="86"/>
      <c r="C27" s="157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158"/>
      <c r="Q27" s="7"/>
      <c r="R27" s="7"/>
      <c r="S27" s="7"/>
      <c r="AC27" s="10">
        <v>53</v>
      </c>
      <c r="AD27" s="11">
        <v>20000</v>
      </c>
      <c r="AE27" s="14" t="s">
        <v>19</v>
      </c>
      <c r="AF27" s="12">
        <v>0.1</v>
      </c>
      <c r="AG27" s="13"/>
    </row>
    <row r="28" spans="1:33" s="2" customFormat="1" ht="15" customHeight="1">
      <c r="A28" s="87"/>
      <c r="B28" s="88"/>
      <c r="C28" s="159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160"/>
      <c r="Q28" s="7"/>
      <c r="R28" s="7"/>
      <c r="S28" s="7"/>
      <c r="AC28" s="10">
        <v>91</v>
      </c>
      <c r="AD28" s="11">
        <v>20000</v>
      </c>
      <c r="AE28" s="9" t="s">
        <v>19</v>
      </c>
      <c r="AF28" s="12">
        <v>0.1</v>
      </c>
      <c r="AG28" s="13"/>
    </row>
    <row r="29" spans="1:33" s="2" customFormat="1" ht="18.95" customHeight="1">
      <c r="A29" s="89"/>
      <c r="B29" s="90"/>
      <c r="C29" s="161"/>
      <c r="D29" s="162"/>
      <c r="E29" s="162"/>
      <c r="F29" s="162"/>
      <c r="G29" s="162"/>
      <c r="H29" s="162"/>
      <c r="I29" s="162"/>
      <c r="J29" s="162"/>
      <c r="K29" s="162"/>
      <c r="L29" s="162"/>
      <c r="M29" s="162"/>
      <c r="N29" s="162"/>
      <c r="O29" s="162"/>
      <c r="P29" s="163"/>
      <c r="Q29" s="7"/>
      <c r="R29" s="7"/>
      <c r="S29" s="7"/>
      <c r="AC29" s="10">
        <v>92</v>
      </c>
      <c r="AD29" s="9" t="s">
        <v>19</v>
      </c>
      <c r="AE29" s="9" t="s">
        <v>19</v>
      </c>
      <c r="AF29" s="9" t="s">
        <v>19</v>
      </c>
      <c r="AG29" s="13"/>
    </row>
    <row r="30" spans="1:33" s="2" customFormat="1" ht="21.95" customHeight="1">
      <c r="A30" s="91" t="s">
        <v>4</v>
      </c>
      <c r="B30" s="92"/>
      <c r="C30" s="16" t="s">
        <v>30</v>
      </c>
      <c r="D30" s="125"/>
      <c r="E30" s="126"/>
      <c r="F30" s="126"/>
      <c r="G30" s="126"/>
      <c r="H30" s="127"/>
      <c r="I30" s="18" t="s">
        <v>31</v>
      </c>
      <c r="J30" s="137"/>
      <c r="K30" s="138"/>
      <c r="L30" s="138"/>
      <c r="M30" s="138"/>
      <c r="N30" s="138"/>
      <c r="O30" s="138"/>
      <c r="P30" s="139"/>
      <c r="Q30" s="7"/>
      <c r="R30" s="7"/>
      <c r="S30" s="7"/>
      <c r="AB30" s="1"/>
      <c r="AC30" s="15"/>
      <c r="AD30" s="8"/>
      <c r="AE30" s="8"/>
      <c r="AF30" s="8"/>
      <c r="AG30" s="8"/>
    </row>
    <row r="31" spans="1:33" ht="20.100000000000001" customHeight="1">
      <c r="A31" s="76" t="s">
        <v>5</v>
      </c>
      <c r="B31" s="77"/>
      <c r="C31" s="93" t="s">
        <v>41</v>
      </c>
      <c r="D31" s="94"/>
      <c r="E31" s="94"/>
      <c r="F31" s="94"/>
      <c r="G31" s="94"/>
      <c r="H31" s="94"/>
      <c r="I31" s="94"/>
      <c r="J31" s="94"/>
      <c r="K31" s="94" t="s">
        <v>21</v>
      </c>
      <c r="L31" s="94"/>
      <c r="M31" s="94"/>
      <c r="N31" s="94"/>
      <c r="O31" s="94"/>
      <c r="P31" s="97"/>
      <c r="AB31" s="4"/>
      <c r="AC31" s="3"/>
    </row>
    <row r="32" spans="1:33" ht="24.95" customHeight="1">
      <c r="A32" s="78"/>
      <c r="B32" s="79"/>
      <c r="C32" s="95"/>
      <c r="D32" s="96"/>
      <c r="E32" s="96"/>
      <c r="F32" s="96"/>
      <c r="G32" s="96"/>
      <c r="H32" s="96"/>
      <c r="I32" s="96"/>
      <c r="J32" s="96"/>
      <c r="K32" s="96"/>
      <c r="L32" s="96"/>
      <c r="M32" s="96"/>
      <c r="N32" s="96"/>
      <c r="O32" s="96"/>
      <c r="P32" s="98"/>
      <c r="AC32" s="3"/>
      <c r="AF32" s="2"/>
      <c r="AG32" s="2"/>
    </row>
    <row r="33" spans="1:33" s="2" customFormat="1" ht="15" customHeight="1">
      <c r="A33" s="80" t="s">
        <v>6</v>
      </c>
      <c r="B33" s="81"/>
      <c r="C33" s="54" t="s">
        <v>7</v>
      </c>
      <c r="D33" s="55"/>
      <c r="E33" s="56"/>
      <c r="F33" s="54" t="s">
        <v>8</v>
      </c>
      <c r="G33" s="55"/>
      <c r="H33" s="56"/>
      <c r="I33" s="60" t="s">
        <v>23</v>
      </c>
      <c r="J33" s="61"/>
      <c r="K33" s="62"/>
      <c r="L33" s="66" t="s">
        <v>9</v>
      </c>
      <c r="M33" s="67"/>
      <c r="N33" s="68"/>
      <c r="O33" s="68"/>
      <c r="P33" s="69"/>
      <c r="Q33" s="7"/>
      <c r="R33" s="7"/>
      <c r="S33" s="7"/>
      <c r="AB33" s="1"/>
      <c r="AC33" s="1"/>
      <c r="AD33" s="1"/>
      <c r="AE33" s="1"/>
    </row>
    <row r="34" spans="1:33" s="2" customFormat="1" ht="15" customHeight="1">
      <c r="A34" s="82"/>
      <c r="B34" s="83"/>
      <c r="C34" s="84" t="str">
        <f>IFERROR(VLOOKUP($A$32,$AC:$AF,4,0),"X")</f>
        <v>X</v>
      </c>
      <c r="D34" s="58"/>
      <c r="E34" s="59"/>
      <c r="F34" s="57">
        <v>2.1100000000000001E-2</v>
      </c>
      <c r="G34" s="58"/>
      <c r="H34" s="59"/>
      <c r="I34" s="63"/>
      <c r="J34" s="64"/>
      <c r="K34" s="65"/>
      <c r="L34" s="70"/>
      <c r="M34" s="71"/>
      <c r="N34" s="72"/>
      <c r="O34" s="72"/>
      <c r="P34" s="73"/>
      <c r="Q34" s="7"/>
      <c r="R34" s="7"/>
      <c r="S34" s="7"/>
      <c r="AC34" s="1"/>
      <c r="AD34" s="1"/>
      <c r="AE34" s="1"/>
    </row>
    <row r="35" spans="1:33" s="2" customFormat="1" ht="9.9499999999999993" customHeight="1">
      <c r="A35" s="143" t="s">
        <v>10</v>
      </c>
      <c r="B35" s="144"/>
      <c r="C35" s="107" t="str">
        <f>IFERROR(VLOOKUP($A$32,$AC:$AE,2,0),"")</f>
        <v/>
      </c>
      <c r="D35" s="108"/>
      <c r="E35" s="108"/>
      <c r="F35" s="107" t="str">
        <f>IFERROR(VLOOKUP($A$32,$AC:$AE,3,0),"")</f>
        <v/>
      </c>
      <c r="G35" s="108"/>
      <c r="H35" s="108"/>
      <c r="I35" s="109"/>
      <c r="J35" s="109"/>
      <c r="K35" s="110"/>
      <c r="L35" s="109"/>
      <c r="M35" s="109"/>
      <c r="N35" s="110"/>
      <c r="O35" s="110"/>
      <c r="P35" s="111"/>
      <c r="Q35" s="7"/>
      <c r="R35" s="7"/>
      <c r="S35" s="7"/>
      <c r="AC35" s="1"/>
      <c r="AD35" s="5"/>
      <c r="AE35" s="1"/>
    </row>
    <row r="36" spans="1:33" s="2" customFormat="1" ht="30" customHeight="1">
      <c r="A36" s="145"/>
      <c r="B36" s="146"/>
      <c r="C36" s="112" t="str">
        <f>IFERROR(ROUND(IF($A36-VLOOKUP($A32,$AC:$AE,2,0)&gt;=0,$A36,0)*$C34,0),"0")</f>
        <v>0</v>
      </c>
      <c r="D36" s="108"/>
      <c r="E36" s="113"/>
      <c r="F36" s="114">
        <f>IFERROR(IF(VLOOKUP($A32,$AC$1:$AE$7,3,0)="x",0,ROUND(IF(I36="v",0,IF($A36-VLOOKUP($A32,$AC$1:$AE$7,3,0)&gt;=0,$F34*$A36,0)),0)),0)</f>
        <v>0</v>
      </c>
      <c r="G36" s="108"/>
      <c r="H36" s="113"/>
      <c r="I36" s="115"/>
      <c r="J36" s="116"/>
      <c r="K36" s="117"/>
      <c r="L36" s="118">
        <f>+A36-C36-F36</f>
        <v>0</v>
      </c>
      <c r="M36" s="119"/>
      <c r="N36" s="120"/>
      <c r="O36" s="120"/>
      <c r="P36" s="121"/>
      <c r="Q36" s="7"/>
      <c r="R36" s="7"/>
      <c r="S36" s="7"/>
      <c r="AC36" s="1"/>
      <c r="AD36" s="1"/>
      <c r="AE36" s="1"/>
    </row>
    <row r="37" spans="1:33" s="2" customFormat="1" ht="27.95" customHeight="1">
      <c r="A37" s="147" t="s">
        <v>11</v>
      </c>
      <c r="B37" s="148"/>
      <c r="C37" s="149">
        <f>+A36</f>
        <v>0</v>
      </c>
      <c r="D37" s="149"/>
      <c r="E37" s="149"/>
      <c r="F37" s="149"/>
      <c r="G37" s="149"/>
      <c r="H37" s="149"/>
      <c r="I37" s="149"/>
      <c r="J37" s="150"/>
      <c r="K37" s="150"/>
      <c r="L37" s="150"/>
      <c r="M37" s="150"/>
      <c r="N37" s="150"/>
      <c r="O37" s="150"/>
      <c r="P37" s="151"/>
      <c r="Q37" s="7"/>
      <c r="R37" s="7"/>
      <c r="S37" s="7"/>
      <c r="AC37" s="1"/>
      <c r="AD37" s="1"/>
      <c r="AE37" s="1"/>
    </row>
    <row r="38" spans="1:33" s="2" customFormat="1" ht="48" customHeight="1">
      <c r="A38" s="102" t="s">
        <v>12</v>
      </c>
      <c r="B38" s="67"/>
      <c r="C38" s="99"/>
      <c r="D38" s="100"/>
      <c r="E38" s="100"/>
      <c r="F38" s="100"/>
      <c r="G38" s="100"/>
      <c r="H38" s="101"/>
      <c r="I38" s="152" t="s">
        <v>18</v>
      </c>
      <c r="J38" s="153"/>
      <c r="K38" s="35"/>
      <c r="L38" s="22" t="s">
        <v>33</v>
      </c>
      <c r="M38" s="22"/>
      <c r="N38" s="22" t="s">
        <v>34</v>
      </c>
      <c r="O38" s="22"/>
      <c r="P38" s="34" t="s">
        <v>35</v>
      </c>
      <c r="Q38" s="7"/>
      <c r="R38" s="7"/>
      <c r="S38" s="7"/>
      <c r="AC38" s="1"/>
      <c r="AD38" s="1"/>
      <c r="AE38" s="1"/>
      <c r="AF38" s="1"/>
      <c r="AG38" s="1"/>
    </row>
    <row r="39" spans="1:33" s="2" customFormat="1" ht="30" customHeight="1">
      <c r="A39" s="103"/>
      <c r="B39" s="71"/>
      <c r="C39" s="104" t="s">
        <v>44</v>
      </c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  <c r="P39" s="106"/>
      <c r="Q39" s="7"/>
      <c r="R39" s="7"/>
      <c r="S39" s="7"/>
      <c r="AC39" s="1"/>
      <c r="AD39" s="1"/>
      <c r="AE39" s="1"/>
      <c r="AF39" s="1"/>
      <c r="AG39" s="1"/>
    </row>
    <row r="40" spans="1:33" ht="81.599999999999994" customHeight="1" thickBot="1">
      <c r="A40" s="154" t="s">
        <v>42</v>
      </c>
      <c r="B40" s="155"/>
      <c r="C40" s="155"/>
      <c r="D40" s="155"/>
      <c r="E40" s="155"/>
      <c r="F40" s="155"/>
      <c r="G40" s="155"/>
      <c r="H40" s="155"/>
      <c r="I40" s="155"/>
      <c r="J40" s="155"/>
      <c r="K40" s="155"/>
      <c r="L40" s="155"/>
      <c r="M40" s="155"/>
      <c r="N40" s="155"/>
      <c r="O40" s="155"/>
      <c r="P40" s="156"/>
    </row>
  </sheetData>
  <sheetProtection algorithmName="SHA-512" hashValue="NtVVjsijLaJ9C+TZhg/5xCap2k1kWjEvWEreWV9NHuc+COGuAsYvj0ORFX0j2MOqpe1K4ax25Yhh6ozyP3Mi7Q==" saltValue="NXFsA7SFx5fnoCOLt/fJag==" spinCount="100000" sheet="1" formatCells="0" deleteColumns="0" deleteRows="0"/>
  <mergeCells count="84">
    <mergeCell ref="A40:P40"/>
    <mergeCell ref="A23:P23"/>
    <mergeCell ref="A38:B39"/>
    <mergeCell ref="C38:H38"/>
    <mergeCell ref="I38:J38"/>
    <mergeCell ref="C39:P39"/>
    <mergeCell ref="C27:P29"/>
    <mergeCell ref="A36:B36"/>
    <mergeCell ref="C36:E36"/>
    <mergeCell ref="F36:H36"/>
    <mergeCell ref="I36:K36"/>
    <mergeCell ref="L36:P36"/>
    <mergeCell ref="A31:B31"/>
    <mergeCell ref="C31:J32"/>
    <mergeCell ref="K31:P32"/>
    <mergeCell ref="A32:B32"/>
    <mergeCell ref="A37:B37"/>
    <mergeCell ref="C37:P37"/>
    <mergeCell ref="F34:H34"/>
    <mergeCell ref="A35:B35"/>
    <mergeCell ref="C35:E35"/>
    <mergeCell ref="F35:H35"/>
    <mergeCell ref="I35:K35"/>
    <mergeCell ref="L35:P35"/>
    <mergeCell ref="A33:B34"/>
    <mergeCell ref="C33:E33"/>
    <mergeCell ref="F33:H33"/>
    <mergeCell ref="I33:K34"/>
    <mergeCell ref="L33:P34"/>
    <mergeCell ref="C34:E34"/>
    <mergeCell ref="A24:B24"/>
    <mergeCell ref="C24:P24"/>
    <mergeCell ref="A25:P25"/>
    <mergeCell ref="A26:B26"/>
    <mergeCell ref="C26:G26"/>
    <mergeCell ref="H26:J26"/>
    <mergeCell ref="K26:P26"/>
    <mergeCell ref="A30:B30"/>
    <mergeCell ref="D30:H30"/>
    <mergeCell ref="J30:P30"/>
    <mergeCell ref="A27:B29"/>
    <mergeCell ref="A22:P22"/>
    <mergeCell ref="A15:B15"/>
    <mergeCell ref="C15:E15"/>
    <mergeCell ref="F15:H15"/>
    <mergeCell ref="I15:K15"/>
    <mergeCell ref="L15:P15"/>
    <mergeCell ref="A16:B16"/>
    <mergeCell ref="C16:P16"/>
    <mergeCell ref="A17:B18"/>
    <mergeCell ref="C17:H17"/>
    <mergeCell ref="I17:J17"/>
    <mergeCell ref="C18:P18"/>
    <mergeCell ref="A19:P19"/>
    <mergeCell ref="L14:P14"/>
    <mergeCell ref="A10:B10"/>
    <mergeCell ref="C10:J11"/>
    <mergeCell ref="K10:P11"/>
    <mergeCell ref="A11:B11"/>
    <mergeCell ref="A12:B13"/>
    <mergeCell ref="C12:E12"/>
    <mergeCell ref="F12:H12"/>
    <mergeCell ref="I12:K13"/>
    <mergeCell ref="L12:P13"/>
    <mergeCell ref="C13:E13"/>
    <mergeCell ref="F13:H13"/>
    <mergeCell ref="A14:B14"/>
    <mergeCell ref="C14:E14"/>
    <mergeCell ref="F14:H14"/>
    <mergeCell ref="I14:K14"/>
    <mergeCell ref="A9:B9"/>
    <mergeCell ref="D9:H9"/>
    <mergeCell ref="J9:P9"/>
    <mergeCell ref="A6:B8"/>
    <mergeCell ref="A1:P1"/>
    <mergeCell ref="A2:P2"/>
    <mergeCell ref="A3:B3"/>
    <mergeCell ref="C3:P3"/>
    <mergeCell ref="A4:P4"/>
    <mergeCell ref="A5:B5"/>
    <mergeCell ref="C5:G5"/>
    <mergeCell ref="H5:J5"/>
    <mergeCell ref="K5:P5"/>
    <mergeCell ref="C6:P8"/>
  </mergeCells>
  <phoneticPr fontId="3" type="noConversion"/>
  <printOptions horizontalCentered="1"/>
  <pageMargins left="0.27559055118110237" right="0.27559055118110237" top="0.23622047244094491" bottom="3.937007874015748E-2" header="0.23622047244094491" footer="3.937007874015748E-2"/>
  <pageSetup paperSize="9" scale="86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663D8-C1F7-4472-A8D6-9167774CE136}">
  <sheetPr>
    <pageSetUpPr fitToPage="1"/>
  </sheetPr>
  <dimension ref="A1:AF19"/>
  <sheetViews>
    <sheetView tabSelected="1" view="pageBreakPreview" zoomScaleNormal="130" zoomScaleSheetLayoutView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13" sqref="C13:E13"/>
    </sheetView>
  </sheetViews>
  <sheetFormatPr defaultColWidth="9" defaultRowHeight="16.5"/>
  <cols>
    <col min="1" max="2" width="8.625" style="6" customWidth="1"/>
    <col min="3" max="3" width="7.625" style="6" customWidth="1"/>
    <col min="4" max="4" width="5.625" style="6" customWidth="1"/>
    <col min="5" max="5" width="7.625" style="6" customWidth="1"/>
    <col min="6" max="6" width="5.625" style="6" customWidth="1"/>
    <col min="7" max="7" width="7.625" style="6" customWidth="1"/>
    <col min="8" max="8" width="5.625" style="6" customWidth="1"/>
    <col min="9" max="9" width="7.625" style="6" customWidth="1"/>
    <col min="10" max="10" width="10.625" style="6" customWidth="1"/>
    <col min="11" max="11" width="5.625" style="6" customWidth="1"/>
    <col min="12" max="12" width="7.625" style="6" customWidth="1"/>
    <col min="13" max="13" width="5.625" style="6" customWidth="1"/>
    <col min="14" max="14" width="7.625" style="6" customWidth="1"/>
    <col min="15" max="15" width="4.625" style="6" customWidth="1"/>
    <col min="16" max="16" width="9.5" style="6" bestFit="1" customWidth="1"/>
    <col min="17" max="17" width="8.125" style="6" customWidth="1"/>
    <col min="18" max="18" width="9" style="6"/>
    <col min="19" max="25" width="9" style="1"/>
    <col min="26" max="26" width="9" style="1" customWidth="1"/>
    <col min="27" max="27" width="9" style="1" hidden="1" customWidth="1"/>
    <col min="28" max="28" width="9.875" style="1" hidden="1" customWidth="1"/>
    <col min="29" max="29" width="9.5" style="1" hidden="1" customWidth="1"/>
    <col min="30" max="30" width="12.75" style="1" hidden="1" customWidth="1"/>
    <col min="31" max="31" width="9.125" style="1" hidden="1" customWidth="1"/>
    <col min="32" max="32" width="9" style="1" hidden="1" customWidth="1"/>
    <col min="33" max="33" width="9" style="1" customWidth="1"/>
    <col min="34" max="16384" width="9" style="1"/>
  </cols>
  <sheetData>
    <row r="1" spans="1:32" ht="23.1" customHeight="1">
      <c r="A1" s="40" t="s">
        <v>17</v>
      </c>
      <c r="B1" s="40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AB1" s="8"/>
      <c r="AC1" s="9" t="s">
        <v>15</v>
      </c>
      <c r="AD1" s="9" t="s">
        <v>16</v>
      </c>
      <c r="AE1" s="9" t="s">
        <v>20</v>
      </c>
      <c r="AF1" s="8"/>
    </row>
    <row r="2" spans="1:32" ht="23.1" customHeight="1" thickBot="1">
      <c r="A2" s="53" t="s">
        <v>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AB2" s="10">
        <v>50</v>
      </c>
      <c r="AC2" s="11">
        <v>88501</v>
      </c>
      <c r="AD2" s="11">
        <v>28590</v>
      </c>
      <c r="AE2" s="12">
        <v>0.05</v>
      </c>
      <c r="AF2" s="8"/>
    </row>
    <row r="3" spans="1:32" ht="30" customHeight="1">
      <c r="A3" s="42" t="s">
        <v>1</v>
      </c>
      <c r="B3" s="43"/>
      <c r="C3" s="44" t="s">
        <v>40</v>
      </c>
      <c r="D3" s="44"/>
      <c r="E3" s="44"/>
      <c r="F3" s="44"/>
      <c r="G3" s="44"/>
      <c r="H3" s="44"/>
      <c r="I3" s="44"/>
      <c r="J3" s="45"/>
      <c r="K3" s="45"/>
      <c r="L3" s="45"/>
      <c r="M3" s="45"/>
      <c r="N3" s="45"/>
      <c r="O3" s="46"/>
      <c r="AB3" s="10" t="s">
        <v>13</v>
      </c>
      <c r="AC3" s="11">
        <v>20000</v>
      </c>
      <c r="AD3" s="11">
        <v>20000</v>
      </c>
      <c r="AE3" s="12">
        <v>0.1</v>
      </c>
      <c r="AF3" s="8"/>
    </row>
    <row r="4" spans="1:32" ht="12" customHeight="1">
      <c r="A4" s="47" t="s">
        <v>43</v>
      </c>
      <c r="B4" s="48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50"/>
      <c r="AB4" s="10" t="s">
        <v>14</v>
      </c>
      <c r="AC4" s="11">
        <v>20000</v>
      </c>
      <c r="AD4" s="11">
        <v>20000</v>
      </c>
      <c r="AE4" s="12">
        <v>0.1</v>
      </c>
      <c r="AF4" s="8"/>
    </row>
    <row r="5" spans="1:32" s="2" customFormat="1" ht="30" customHeight="1">
      <c r="A5" s="51" t="s">
        <v>2</v>
      </c>
      <c r="B5" s="52"/>
      <c r="C5" s="182" t="s">
        <v>27</v>
      </c>
      <c r="D5" s="182"/>
      <c r="E5" s="182"/>
      <c r="F5" s="182"/>
      <c r="G5" s="52" t="s">
        <v>3</v>
      </c>
      <c r="H5" s="183"/>
      <c r="I5" s="183"/>
      <c r="J5" s="99" t="s">
        <v>28</v>
      </c>
      <c r="K5" s="184"/>
      <c r="L5" s="184"/>
      <c r="M5" s="184"/>
      <c r="N5" s="184"/>
      <c r="O5" s="185"/>
      <c r="P5" s="7"/>
      <c r="Q5" s="7"/>
      <c r="R5" s="7"/>
      <c r="AB5" s="10">
        <v>51</v>
      </c>
      <c r="AC5" s="11">
        <v>20000</v>
      </c>
      <c r="AD5" s="11">
        <v>20000</v>
      </c>
      <c r="AE5" s="12">
        <v>0.1</v>
      </c>
      <c r="AF5" s="13"/>
    </row>
    <row r="6" spans="1:32" s="2" customFormat="1" ht="15" customHeight="1">
      <c r="A6" s="85" t="s">
        <v>22</v>
      </c>
      <c r="B6" s="86"/>
      <c r="C6" s="173" t="s">
        <v>24</v>
      </c>
      <c r="D6" s="24"/>
      <c r="E6" s="175" t="s">
        <v>25</v>
      </c>
      <c r="F6" s="24"/>
      <c r="G6" s="74"/>
      <c r="H6" s="24"/>
      <c r="I6" s="74"/>
      <c r="J6" s="175" t="s">
        <v>26</v>
      </c>
      <c r="K6" s="180"/>
      <c r="L6" s="74"/>
      <c r="M6" s="24"/>
      <c r="N6" s="74"/>
      <c r="O6" s="25"/>
      <c r="P6" s="7"/>
      <c r="Q6" s="7"/>
      <c r="R6" s="7"/>
      <c r="AB6" s="10">
        <v>53</v>
      </c>
      <c r="AC6" s="11">
        <v>20000</v>
      </c>
      <c r="AD6" s="14" t="s">
        <v>19</v>
      </c>
      <c r="AE6" s="12">
        <v>0.1</v>
      </c>
      <c r="AF6" s="13"/>
    </row>
    <row r="7" spans="1:32" s="2" customFormat="1" ht="15" customHeight="1">
      <c r="A7" s="87"/>
      <c r="B7" s="88"/>
      <c r="C7" s="174"/>
      <c r="D7" s="26"/>
      <c r="E7" s="176"/>
      <c r="F7" s="26"/>
      <c r="G7" s="75"/>
      <c r="H7" s="26"/>
      <c r="I7" s="75"/>
      <c r="J7" s="176"/>
      <c r="K7" s="181"/>
      <c r="L7" s="75"/>
      <c r="M7" s="26"/>
      <c r="N7" s="75"/>
      <c r="O7" s="27"/>
      <c r="P7" s="7"/>
      <c r="Q7" s="7"/>
      <c r="R7" s="7"/>
      <c r="AB7" s="10">
        <v>91</v>
      </c>
      <c r="AC7" s="11">
        <v>20000</v>
      </c>
      <c r="AD7" s="9" t="s">
        <v>19</v>
      </c>
      <c r="AE7" s="12">
        <v>0.1</v>
      </c>
      <c r="AF7" s="13"/>
    </row>
    <row r="8" spans="1:32" s="2" customFormat="1" ht="18.95" customHeight="1">
      <c r="A8" s="89"/>
      <c r="B8" s="90"/>
      <c r="C8" s="28"/>
      <c r="D8" s="29"/>
      <c r="E8" s="19">
        <v>143</v>
      </c>
      <c r="F8" s="29"/>
      <c r="G8" s="19">
        <v>4</v>
      </c>
      <c r="H8" s="29"/>
      <c r="I8" s="30"/>
      <c r="J8" s="29"/>
      <c r="K8" s="30"/>
      <c r="L8" s="30"/>
      <c r="M8" s="29"/>
      <c r="N8" s="29"/>
      <c r="O8" s="31"/>
      <c r="P8" s="7"/>
      <c r="Q8" s="7"/>
      <c r="R8" s="7"/>
      <c r="AB8" s="10">
        <v>92</v>
      </c>
      <c r="AC8" s="9" t="s">
        <v>19</v>
      </c>
      <c r="AD8" s="9" t="s">
        <v>19</v>
      </c>
      <c r="AE8" s="9" t="s">
        <v>19</v>
      </c>
      <c r="AF8" s="13"/>
    </row>
    <row r="9" spans="1:32" s="2" customFormat="1" ht="21.95" customHeight="1">
      <c r="A9" s="91" t="s">
        <v>4</v>
      </c>
      <c r="B9" s="92"/>
      <c r="C9" s="16" t="s">
        <v>30</v>
      </c>
      <c r="D9" s="125"/>
      <c r="E9" s="126"/>
      <c r="F9" s="126"/>
      <c r="G9" s="126"/>
      <c r="H9" s="127"/>
      <c r="I9" s="18" t="s">
        <v>31</v>
      </c>
      <c r="J9" s="177"/>
      <c r="K9" s="178"/>
      <c r="L9" s="178"/>
      <c r="M9" s="178"/>
      <c r="N9" s="178"/>
      <c r="O9" s="179"/>
      <c r="P9" s="7"/>
      <c r="Q9" s="7"/>
      <c r="R9" s="7"/>
      <c r="AA9" s="1"/>
      <c r="AB9" s="15"/>
      <c r="AC9" s="8"/>
      <c r="AD9" s="8"/>
      <c r="AE9" s="8"/>
      <c r="AF9" s="8"/>
    </row>
    <row r="10" spans="1:32" ht="20.100000000000001" customHeight="1">
      <c r="A10" s="76" t="s">
        <v>5</v>
      </c>
      <c r="B10" s="77"/>
      <c r="C10" s="93" t="s">
        <v>41</v>
      </c>
      <c r="D10" s="94"/>
      <c r="E10" s="94"/>
      <c r="F10" s="94"/>
      <c r="G10" s="94"/>
      <c r="H10" s="94"/>
      <c r="I10" s="94"/>
      <c r="J10" s="165"/>
      <c r="K10" s="94" t="s">
        <v>21</v>
      </c>
      <c r="L10" s="94"/>
      <c r="M10" s="169"/>
      <c r="N10" s="169"/>
      <c r="O10" s="170"/>
      <c r="AA10" s="4"/>
      <c r="AB10" s="3"/>
    </row>
    <row r="11" spans="1:32" ht="24.95" customHeight="1">
      <c r="A11" s="78" t="s">
        <v>14</v>
      </c>
      <c r="B11" s="79"/>
      <c r="C11" s="166"/>
      <c r="D11" s="167"/>
      <c r="E11" s="167"/>
      <c r="F11" s="167"/>
      <c r="G11" s="167"/>
      <c r="H11" s="167"/>
      <c r="I11" s="167"/>
      <c r="J11" s="168"/>
      <c r="K11" s="171"/>
      <c r="L11" s="171"/>
      <c r="M11" s="171"/>
      <c r="N11" s="171"/>
      <c r="O11" s="172"/>
      <c r="AB11" s="3"/>
      <c r="AE11" s="2"/>
      <c r="AF11" s="2"/>
    </row>
    <row r="12" spans="1:32" s="2" customFormat="1" ht="15" customHeight="1">
      <c r="A12" s="80" t="s">
        <v>6</v>
      </c>
      <c r="B12" s="81"/>
      <c r="C12" s="54" t="s">
        <v>7</v>
      </c>
      <c r="D12" s="55"/>
      <c r="E12" s="56"/>
      <c r="F12" s="54" t="s">
        <v>8</v>
      </c>
      <c r="G12" s="55"/>
      <c r="H12" s="56"/>
      <c r="I12" s="60" t="s">
        <v>23</v>
      </c>
      <c r="J12" s="62"/>
      <c r="K12" s="66" t="s">
        <v>9</v>
      </c>
      <c r="L12" s="67"/>
      <c r="M12" s="68"/>
      <c r="N12" s="68"/>
      <c r="O12" s="69"/>
      <c r="P12" s="7"/>
      <c r="Q12" s="7"/>
      <c r="R12" s="7"/>
      <c r="AA12" s="1"/>
      <c r="AB12" s="1"/>
      <c r="AC12" s="1"/>
      <c r="AD12" s="1"/>
    </row>
    <row r="13" spans="1:32" s="2" customFormat="1" ht="15" customHeight="1">
      <c r="A13" s="82"/>
      <c r="B13" s="83"/>
      <c r="C13" s="84">
        <f>IFERROR(VLOOKUP($A$11,$AB:$AE,4,0),"X")</f>
        <v>0.1</v>
      </c>
      <c r="D13" s="58"/>
      <c r="E13" s="59"/>
      <c r="F13" s="57">
        <v>2.1100000000000001E-2</v>
      </c>
      <c r="G13" s="58"/>
      <c r="H13" s="59"/>
      <c r="I13" s="63"/>
      <c r="J13" s="65"/>
      <c r="K13" s="70"/>
      <c r="L13" s="71"/>
      <c r="M13" s="72"/>
      <c r="N13" s="72"/>
      <c r="O13" s="73"/>
      <c r="P13" s="7"/>
      <c r="Q13" s="7"/>
      <c r="R13" s="7"/>
      <c r="AB13" s="1"/>
      <c r="AC13" s="1"/>
      <c r="AD13" s="1"/>
    </row>
    <row r="14" spans="1:32" s="2" customFormat="1" ht="9.9499999999999993" customHeight="1">
      <c r="A14" s="143" t="s">
        <v>10</v>
      </c>
      <c r="B14" s="144"/>
      <c r="C14" s="107">
        <f>IFERROR(VLOOKUP($A$11,$AB:$AD,2,0),"")</f>
        <v>20000</v>
      </c>
      <c r="D14" s="108"/>
      <c r="E14" s="108"/>
      <c r="F14" s="107">
        <f>IFERROR(VLOOKUP($A$11,$AB:$AD,3,0),"")</f>
        <v>20000</v>
      </c>
      <c r="G14" s="108"/>
      <c r="H14" s="108"/>
      <c r="I14" s="109"/>
      <c r="J14" s="110"/>
      <c r="K14" s="109"/>
      <c r="L14" s="109"/>
      <c r="M14" s="110"/>
      <c r="N14" s="110"/>
      <c r="O14" s="111"/>
      <c r="P14" s="7"/>
      <c r="Q14" s="7"/>
      <c r="R14" s="7"/>
      <c r="AB14" s="1"/>
      <c r="AC14" s="5"/>
      <c r="AD14" s="1"/>
    </row>
    <row r="15" spans="1:32" s="2" customFormat="1" ht="30" customHeight="1">
      <c r="A15" s="145">
        <v>95000</v>
      </c>
      <c r="B15" s="146"/>
      <c r="C15" s="112">
        <f>IFERROR(ROUND(IF($A$15-VLOOKUP($A$11,$AB:$AD,2,0)&gt;=0,$A$15,0)*$C$13,0),"0")</f>
        <v>9500</v>
      </c>
      <c r="D15" s="108"/>
      <c r="E15" s="113"/>
      <c r="F15" s="114">
        <f>IFERROR(IF(VLOOKUP($A$11,$AB1:$AD7,3,0)="x",0,ROUND(IF(I15="v",0,IF($A$15-VLOOKUP($A$11,$AB1:$AD7,3,0)&gt;=0,$F$13*$A$15,0)),0)),0)</f>
        <v>0</v>
      </c>
      <c r="G15" s="108"/>
      <c r="H15" s="113"/>
      <c r="I15" s="115" t="s">
        <v>32</v>
      </c>
      <c r="J15" s="117"/>
      <c r="K15" s="118">
        <f>+A15-C15-F15</f>
        <v>85500</v>
      </c>
      <c r="L15" s="119"/>
      <c r="M15" s="120"/>
      <c r="N15" s="120"/>
      <c r="O15" s="121"/>
      <c r="P15" s="7"/>
      <c r="Q15" s="7"/>
      <c r="R15" s="7"/>
      <c r="AB15" s="1"/>
      <c r="AC15" s="1"/>
      <c r="AD15" s="1"/>
    </row>
    <row r="16" spans="1:32" s="2" customFormat="1" ht="27.95" customHeight="1">
      <c r="A16" s="147" t="s">
        <v>11</v>
      </c>
      <c r="B16" s="148"/>
      <c r="C16" s="149">
        <f>+A15</f>
        <v>95000</v>
      </c>
      <c r="D16" s="149"/>
      <c r="E16" s="149"/>
      <c r="F16" s="149"/>
      <c r="G16" s="149"/>
      <c r="H16" s="149"/>
      <c r="I16" s="149"/>
      <c r="J16" s="150"/>
      <c r="K16" s="150"/>
      <c r="L16" s="150"/>
      <c r="M16" s="150"/>
      <c r="N16" s="150"/>
      <c r="O16" s="151"/>
      <c r="P16" s="7"/>
      <c r="Q16" s="7"/>
      <c r="R16" s="7"/>
      <c r="AB16" s="1"/>
      <c r="AC16" s="1"/>
      <c r="AD16" s="1"/>
    </row>
    <row r="17" spans="1:32" s="2" customFormat="1" ht="48" customHeight="1">
      <c r="A17" s="102" t="s">
        <v>12</v>
      </c>
      <c r="B17" s="67"/>
      <c r="C17" s="134" t="s">
        <v>27</v>
      </c>
      <c r="D17" s="135"/>
      <c r="E17" s="135"/>
      <c r="F17" s="135"/>
      <c r="G17" s="136"/>
      <c r="H17" s="152" t="s">
        <v>18</v>
      </c>
      <c r="I17" s="164"/>
      <c r="J17" s="21">
        <v>114</v>
      </c>
      <c r="K17" s="22" t="s">
        <v>33</v>
      </c>
      <c r="L17" s="22">
        <v>6</v>
      </c>
      <c r="M17" s="22" t="s">
        <v>34</v>
      </c>
      <c r="N17" s="22">
        <v>30</v>
      </c>
      <c r="O17" s="23" t="s">
        <v>35</v>
      </c>
      <c r="P17" s="7"/>
      <c r="Q17" s="7"/>
      <c r="R17" s="7"/>
      <c r="AB17" s="1"/>
      <c r="AC17" s="1"/>
      <c r="AD17" s="1"/>
      <c r="AE17" s="1"/>
      <c r="AF17" s="1"/>
    </row>
    <row r="18" spans="1:32" s="2" customFormat="1" ht="30" customHeight="1">
      <c r="A18" s="103"/>
      <c r="B18" s="71"/>
      <c r="C18" s="104" t="s">
        <v>44</v>
      </c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6"/>
      <c r="P18" s="7"/>
      <c r="Q18" s="7"/>
      <c r="R18" s="7"/>
      <c r="AB18" s="1"/>
      <c r="AC18" s="1"/>
      <c r="AD18" s="1"/>
      <c r="AE18" s="1"/>
      <c r="AF18" s="1"/>
    </row>
    <row r="19" spans="1:32" ht="81" customHeight="1" thickBot="1">
      <c r="A19" s="140" t="s">
        <v>42</v>
      </c>
      <c r="B19" s="141"/>
      <c r="C19" s="141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42"/>
    </row>
  </sheetData>
  <sheetProtection algorithmName="SHA-512" hashValue="RyECdYgNwEY/YaLgpaq1NbobqtEpt06w3qN2sMHmLbRrZgYaTmyrpRfcJ48qRjTDi0i3anokgbL9CILaUIru5w==" saltValue="3qMvkUK9FBuppmmlHOoR7Q==" spinCount="100000" sheet="1" formatCells="0" deleteColumns="0" deleteRows="0"/>
  <mergeCells count="48">
    <mergeCell ref="A5:B5"/>
    <mergeCell ref="C5:F5"/>
    <mergeCell ref="G5:I5"/>
    <mergeCell ref="J5:O5"/>
    <mergeCell ref="A1:O1"/>
    <mergeCell ref="A2:O2"/>
    <mergeCell ref="A3:B3"/>
    <mergeCell ref="C3:O3"/>
    <mergeCell ref="A4:O4"/>
    <mergeCell ref="A10:B10"/>
    <mergeCell ref="C10:J11"/>
    <mergeCell ref="K10:O11"/>
    <mergeCell ref="A11:B11"/>
    <mergeCell ref="A6:B8"/>
    <mergeCell ref="C6:C7"/>
    <mergeCell ref="E6:E7"/>
    <mergeCell ref="G6:G7"/>
    <mergeCell ref="I6:I7"/>
    <mergeCell ref="L6:L7"/>
    <mergeCell ref="N6:N7"/>
    <mergeCell ref="A9:B9"/>
    <mergeCell ref="D9:H9"/>
    <mergeCell ref="J9:O9"/>
    <mergeCell ref="J6:K7"/>
    <mergeCell ref="A14:B14"/>
    <mergeCell ref="C14:E14"/>
    <mergeCell ref="F14:H14"/>
    <mergeCell ref="I14:J14"/>
    <mergeCell ref="K14:O14"/>
    <mergeCell ref="A12:B13"/>
    <mergeCell ref="C12:E12"/>
    <mergeCell ref="F12:H12"/>
    <mergeCell ref="I12:J13"/>
    <mergeCell ref="K12:O13"/>
    <mergeCell ref="C13:E13"/>
    <mergeCell ref="F13:H13"/>
    <mergeCell ref="F15:H15"/>
    <mergeCell ref="A19:O19"/>
    <mergeCell ref="A16:B16"/>
    <mergeCell ref="C16:O16"/>
    <mergeCell ref="A17:B18"/>
    <mergeCell ref="C17:G17"/>
    <mergeCell ref="H17:I17"/>
    <mergeCell ref="C18:O18"/>
    <mergeCell ref="I15:J15"/>
    <mergeCell ref="K15:O15"/>
    <mergeCell ref="A15:B15"/>
    <mergeCell ref="C15:E15"/>
  </mergeCells>
  <phoneticPr fontId="3" type="noConversion"/>
  <printOptions horizontalCentered="1"/>
  <pageMargins left="0.27559055118110237" right="0.27559055118110237" top="0.23622047244094491" bottom="3.937007874015748E-2" header="0.23622047244094491" footer="3.937007874015748E-2"/>
  <pageSetup paperSize="9" scale="92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C4A9A-F031-4B77-83C6-79918A0C8CBB}">
  <sheetPr>
    <pageSetUpPr fitToPage="1"/>
  </sheetPr>
  <dimension ref="A1:AF19"/>
  <sheetViews>
    <sheetView view="pageBreakPreview" zoomScaleNormal="130" zoomScaleSheetLayoutView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K10" sqref="K10:O11"/>
    </sheetView>
  </sheetViews>
  <sheetFormatPr defaultColWidth="9" defaultRowHeight="16.5"/>
  <cols>
    <col min="1" max="2" width="8.625" style="6" customWidth="1"/>
    <col min="3" max="3" width="7.625" style="6" customWidth="1"/>
    <col min="4" max="4" width="5.625" style="6" customWidth="1"/>
    <col min="5" max="5" width="7.625" style="6" customWidth="1"/>
    <col min="6" max="6" width="5.625" style="6" customWidth="1"/>
    <col min="7" max="7" width="7.625" style="6" customWidth="1"/>
    <col min="8" max="8" width="5.625" style="6" customWidth="1"/>
    <col min="9" max="9" width="7.625" style="6" customWidth="1"/>
    <col min="10" max="10" width="10.625" style="6" customWidth="1"/>
    <col min="11" max="11" width="5.625" style="6" customWidth="1"/>
    <col min="12" max="12" width="7.625" style="6" customWidth="1"/>
    <col min="13" max="13" width="5.625" style="6" customWidth="1"/>
    <col min="14" max="14" width="7.625" style="6" customWidth="1"/>
    <col min="15" max="15" width="4.625" style="6" customWidth="1"/>
    <col min="16" max="16" width="9.5" style="6" bestFit="1" customWidth="1"/>
    <col min="17" max="17" width="8.125" style="6" customWidth="1"/>
    <col min="18" max="18" width="9" style="6"/>
    <col min="19" max="25" width="9" style="1"/>
    <col min="26" max="26" width="9" style="1" customWidth="1"/>
    <col min="27" max="27" width="9" style="1" hidden="1" customWidth="1"/>
    <col min="28" max="28" width="9.875" style="1" hidden="1" customWidth="1"/>
    <col min="29" max="29" width="9.5" style="1" hidden="1" customWidth="1"/>
    <col min="30" max="30" width="12.75" style="1" hidden="1" customWidth="1"/>
    <col min="31" max="31" width="9.125" style="1" hidden="1" customWidth="1"/>
    <col min="32" max="32" width="9" style="1" hidden="1" customWidth="1"/>
    <col min="33" max="33" width="9" style="1" customWidth="1"/>
    <col min="34" max="16384" width="9" style="1"/>
  </cols>
  <sheetData>
    <row r="1" spans="1:32" ht="23.1" customHeight="1">
      <c r="A1" s="40" t="s">
        <v>17</v>
      </c>
      <c r="B1" s="40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AB1" s="8"/>
      <c r="AC1" s="9" t="s">
        <v>15</v>
      </c>
      <c r="AD1" s="9" t="s">
        <v>16</v>
      </c>
      <c r="AE1" s="9" t="s">
        <v>20</v>
      </c>
      <c r="AF1" s="8"/>
    </row>
    <row r="2" spans="1:32" ht="23.1" customHeight="1" thickBot="1">
      <c r="A2" s="53" t="s">
        <v>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AB2" s="10">
        <v>50</v>
      </c>
      <c r="AC2" s="11">
        <v>88501</v>
      </c>
      <c r="AD2" s="11">
        <v>28590</v>
      </c>
      <c r="AE2" s="12">
        <v>0.05</v>
      </c>
      <c r="AF2" s="8"/>
    </row>
    <row r="3" spans="1:32" ht="30" customHeight="1">
      <c r="A3" s="42" t="s">
        <v>1</v>
      </c>
      <c r="B3" s="43"/>
      <c r="C3" s="44" t="s">
        <v>39</v>
      </c>
      <c r="D3" s="44"/>
      <c r="E3" s="44"/>
      <c r="F3" s="44"/>
      <c r="G3" s="44"/>
      <c r="H3" s="44"/>
      <c r="I3" s="44"/>
      <c r="J3" s="45"/>
      <c r="K3" s="45"/>
      <c r="L3" s="45"/>
      <c r="M3" s="45"/>
      <c r="N3" s="45"/>
      <c r="O3" s="46"/>
      <c r="AB3" s="10" t="s">
        <v>13</v>
      </c>
      <c r="AC3" s="11">
        <v>20000</v>
      </c>
      <c r="AD3" s="11">
        <v>20000</v>
      </c>
      <c r="AE3" s="12">
        <v>0.1</v>
      </c>
      <c r="AF3" s="8"/>
    </row>
    <row r="4" spans="1:32" ht="12" customHeight="1">
      <c r="A4" s="47" t="s">
        <v>43</v>
      </c>
      <c r="B4" s="48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50"/>
      <c r="AB4" s="10" t="s">
        <v>14</v>
      </c>
      <c r="AC4" s="11">
        <v>20000</v>
      </c>
      <c r="AD4" s="11">
        <v>20000</v>
      </c>
      <c r="AE4" s="12">
        <v>0.1</v>
      </c>
      <c r="AF4" s="8"/>
    </row>
    <row r="5" spans="1:32" s="2" customFormat="1" ht="30" customHeight="1">
      <c r="A5" s="51" t="s">
        <v>2</v>
      </c>
      <c r="B5" s="52"/>
      <c r="C5" s="182" t="s">
        <v>37</v>
      </c>
      <c r="D5" s="182"/>
      <c r="E5" s="182"/>
      <c r="F5" s="182"/>
      <c r="G5" s="52" t="s">
        <v>3</v>
      </c>
      <c r="H5" s="183"/>
      <c r="I5" s="183"/>
      <c r="J5" s="99" t="s">
        <v>38</v>
      </c>
      <c r="K5" s="184"/>
      <c r="L5" s="184"/>
      <c r="M5" s="184"/>
      <c r="N5" s="184"/>
      <c r="O5" s="185"/>
      <c r="P5" s="7"/>
      <c r="Q5" s="7"/>
      <c r="R5" s="7"/>
      <c r="AB5" s="10">
        <v>51</v>
      </c>
      <c r="AC5" s="11">
        <v>20000</v>
      </c>
      <c r="AD5" s="11">
        <v>20000</v>
      </c>
      <c r="AE5" s="12">
        <v>0.1</v>
      </c>
      <c r="AF5" s="13"/>
    </row>
    <row r="6" spans="1:32" s="2" customFormat="1" ht="15" customHeight="1">
      <c r="A6" s="85" t="s">
        <v>22</v>
      </c>
      <c r="B6" s="86"/>
      <c r="C6" s="173" t="s">
        <v>24</v>
      </c>
      <c r="D6" s="24"/>
      <c r="E6" s="175" t="s">
        <v>25</v>
      </c>
      <c r="F6" s="24"/>
      <c r="G6" s="74"/>
      <c r="H6" s="24"/>
      <c r="I6" s="74"/>
      <c r="J6" s="175" t="s">
        <v>26</v>
      </c>
      <c r="K6" s="180"/>
      <c r="L6" s="74"/>
      <c r="M6" s="24"/>
      <c r="N6" s="74"/>
      <c r="O6" s="25"/>
      <c r="P6" s="7"/>
      <c r="Q6" s="7"/>
      <c r="R6" s="7"/>
      <c r="AB6" s="10">
        <v>53</v>
      </c>
      <c r="AC6" s="11">
        <v>20000</v>
      </c>
      <c r="AD6" s="14" t="s">
        <v>19</v>
      </c>
      <c r="AE6" s="12">
        <v>0.1</v>
      </c>
      <c r="AF6" s="13"/>
    </row>
    <row r="7" spans="1:32" s="2" customFormat="1" ht="15" customHeight="1">
      <c r="A7" s="87"/>
      <c r="B7" s="88"/>
      <c r="C7" s="174"/>
      <c r="D7" s="26"/>
      <c r="E7" s="176"/>
      <c r="F7" s="26"/>
      <c r="G7" s="75"/>
      <c r="H7" s="26"/>
      <c r="I7" s="75"/>
      <c r="J7" s="176"/>
      <c r="K7" s="181"/>
      <c r="L7" s="75"/>
      <c r="M7" s="26"/>
      <c r="N7" s="75"/>
      <c r="O7" s="27"/>
      <c r="P7" s="7"/>
      <c r="Q7" s="7"/>
      <c r="R7" s="7"/>
      <c r="AB7" s="10">
        <v>91</v>
      </c>
      <c r="AC7" s="11">
        <v>20000</v>
      </c>
      <c r="AD7" s="9" t="s">
        <v>19</v>
      </c>
      <c r="AE7" s="12">
        <v>0.1</v>
      </c>
      <c r="AF7" s="13"/>
    </row>
    <row r="8" spans="1:32" s="2" customFormat="1" ht="18.95" customHeight="1">
      <c r="A8" s="89"/>
      <c r="B8" s="90"/>
      <c r="C8" s="28"/>
      <c r="D8" s="29"/>
      <c r="E8" s="19">
        <v>143</v>
      </c>
      <c r="F8" s="29"/>
      <c r="G8" s="19">
        <v>4</v>
      </c>
      <c r="H8" s="29"/>
      <c r="I8" s="30"/>
      <c r="J8" s="29"/>
      <c r="K8" s="30"/>
      <c r="L8" s="30"/>
      <c r="M8" s="29"/>
      <c r="N8" s="29"/>
      <c r="O8" s="31"/>
      <c r="P8" s="7"/>
      <c r="Q8" s="7"/>
      <c r="R8" s="7"/>
      <c r="AB8" s="10">
        <v>92</v>
      </c>
      <c r="AC8" s="9" t="s">
        <v>19</v>
      </c>
      <c r="AD8" s="9" t="s">
        <v>19</v>
      </c>
      <c r="AE8" s="9" t="s">
        <v>19</v>
      </c>
      <c r="AF8" s="13"/>
    </row>
    <row r="9" spans="1:32" s="2" customFormat="1" ht="21.95" customHeight="1">
      <c r="A9" s="91" t="s">
        <v>4</v>
      </c>
      <c r="B9" s="92"/>
      <c r="C9" s="16" t="s">
        <v>30</v>
      </c>
      <c r="D9" s="190" t="s">
        <v>36</v>
      </c>
      <c r="E9" s="191"/>
      <c r="F9" s="191"/>
      <c r="G9" s="191"/>
      <c r="H9" s="192"/>
      <c r="I9" s="18" t="s">
        <v>31</v>
      </c>
      <c r="J9" s="193" t="s">
        <v>29</v>
      </c>
      <c r="K9" s="184"/>
      <c r="L9" s="184"/>
      <c r="M9" s="184"/>
      <c r="N9" s="184"/>
      <c r="O9" s="185"/>
      <c r="P9" s="7"/>
      <c r="Q9" s="7"/>
      <c r="R9" s="7"/>
      <c r="AA9" s="1"/>
      <c r="AB9" s="15"/>
      <c r="AC9" s="8"/>
      <c r="AD9" s="8"/>
      <c r="AE9" s="8"/>
      <c r="AF9" s="8"/>
    </row>
    <row r="10" spans="1:32" ht="20.100000000000001" customHeight="1">
      <c r="A10" s="76" t="s">
        <v>5</v>
      </c>
      <c r="B10" s="77"/>
      <c r="C10" s="93" t="s">
        <v>41</v>
      </c>
      <c r="D10" s="94"/>
      <c r="E10" s="94"/>
      <c r="F10" s="94"/>
      <c r="G10" s="94"/>
      <c r="H10" s="94"/>
      <c r="I10" s="94"/>
      <c r="J10" s="165"/>
      <c r="K10" s="94" t="s">
        <v>21</v>
      </c>
      <c r="L10" s="94"/>
      <c r="M10" s="169"/>
      <c r="N10" s="169"/>
      <c r="O10" s="170"/>
      <c r="AA10" s="4"/>
      <c r="AB10" s="3"/>
    </row>
    <row r="11" spans="1:32" ht="24.95" customHeight="1">
      <c r="A11" s="78">
        <v>50</v>
      </c>
      <c r="B11" s="79"/>
      <c r="C11" s="166"/>
      <c r="D11" s="167"/>
      <c r="E11" s="167"/>
      <c r="F11" s="167"/>
      <c r="G11" s="167"/>
      <c r="H11" s="167"/>
      <c r="I11" s="167"/>
      <c r="J11" s="168"/>
      <c r="K11" s="171"/>
      <c r="L11" s="171"/>
      <c r="M11" s="171"/>
      <c r="N11" s="171"/>
      <c r="O11" s="172"/>
      <c r="AB11" s="3"/>
      <c r="AE11" s="2"/>
      <c r="AF11" s="2"/>
    </row>
    <row r="12" spans="1:32" s="2" customFormat="1" ht="15" customHeight="1">
      <c r="A12" s="80" t="s">
        <v>6</v>
      </c>
      <c r="B12" s="81"/>
      <c r="C12" s="54" t="s">
        <v>7</v>
      </c>
      <c r="D12" s="55"/>
      <c r="E12" s="56"/>
      <c r="F12" s="54" t="s">
        <v>8</v>
      </c>
      <c r="G12" s="55"/>
      <c r="H12" s="56"/>
      <c r="I12" s="60" t="s">
        <v>23</v>
      </c>
      <c r="J12" s="62"/>
      <c r="K12" s="66" t="s">
        <v>9</v>
      </c>
      <c r="L12" s="67"/>
      <c r="M12" s="68"/>
      <c r="N12" s="68"/>
      <c r="O12" s="69"/>
      <c r="P12" s="7"/>
      <c r="Q12" s="7"/>
      <c r="R12" s="7"/>
      <c r="AA12" s="1"/>
      <c r="AB12" s="1"/>
      <c r="AC12" s="1"/>
      <c r="AD12" s="1"/>
    </row>
    <row r="13" spans="1:32" s="2" customFormat="1" ht="15" customHeight="1">
      <c r="A13" s="82"/>
      <c r="B13" s="83"/>
      <c r="C13" s="84">
        <f>IFERROR(VLOOKUP($A$11,$AB:$AE,4,0),"X")</f>
        <v>0.05</v>
      </c>
      <c r="D13" s="58"/>
      <c r="E13" s="59"/>
      <c r="F13" s="57">
        <v>2.1100000000000001E-2</v>
      </c>
      <c r="G13" s="58"/>
      <c r="H13" s="59"/>
      <c r="I13" s="63"/>
      <c r="J13" s="65"/>
      <c r="K13" s="70"/>
      <c r="L13" s="71"/>
      <c r="M13" s="72"/>
      <c r="N13" s="72"/>
      <c r="O13" s="73"/>
      <c r="P13" s="7"/>
      <c r="Q13" s="7"/>
      <c r="R13" s="7"/>
      <c r="AB13" s="1"/>
      <c r="AC13" s="1"/>
      <c r="AD13" s="1"/>
    </row>
    <row r="14" spans="1:32" s="2" customFormat="1" ht="9.9499999999999993" customHeight="1">
      <c r="A14" s="143" t="s">
        <v>10</v>
      </c>
      <c r="B14" s="144"/>
      <c r="C14" s="107">
        <f>IFERROR(VLOOKUP($A$11,$AB:$AD,2,0),"")</f>
        <v>88501</v>
      </c>
      <c r="D14" s="108"/>
      <c r="E14" s="108"/>
      <c r="F14" s="107">
        <f>IFERROR(VLOOKUP($A$11,$AB:$AD,3,0),"")</f>
        <v>28590</v>
      </c>
      <c r="G14" s="108"/>
      <c r="H14" s="108"/>
      <c r="I14" s="109"/>
      <c r="J14" s="110"/>
      <c r="K14" s="109"/>
      <c r="L14" s="109"/>
      <c r="M14" s="110"/>
      <c r="N14" s="110"/>
      <c r="O14" s="111"/>
      <c r="P14" s="7"/>
      <c r="Q14" s="7"/>
      <c r="R14" s="7"/>
      <c r="AB14" s="1"/>
      <c r="AC14" s="5"/>
      <c r="AD14" s="1"/>
    </row>
    <row r="15" spans="1:32" s="2" customFormat="1" ht="30" customHeight="1">
      <c r="A15" s="145">
        <v>95000</v>
      </c>
      <c r="B15" s="146"/>
      <c r="C15" s="112">
        <f>IFERROR(ROUND(IF($A$15-VLOOKUP($A$11,$AB:$AD,2,0)&gt;=0,$A$15,0)*$C$13,0),"0")</f>
        <v>4750</v>
      </c>
      <c r="D15" s="108"/>
      <c r="E15" s="113"/>
      <c r="F15" s="114">
        <f>IFERROR(IF(VLOOKUP($A$11,$AB1:$AD7,3,0)="x",0,ROUND(IF(I15="v",0,IF($A$15-VLOOKUP($A$11,$AB1:$AD7,3,0)&gt;=0,$F$13*$A$15,0)),0)),0)</f>
        <v>2005</v>
      </c>
      <c r="G15" s="108"/>
      <c r="H15" s="113"/>
      <c r="I15" s="115"/>
      <c r="J15" s="117"/>
      <c r="K15" s="118">
        <f>+A15-C15-F15</f>
        <v>88245</v>
      </c>
      <c r="L15" s="119"/>
      <c r="M15" s="120"/>
      <c r="N15" s="120"/>
      <c r="O15" s="121"/>
      <c r="P15" s="7"/>
      <c r="Q15" s="7"/>
      <c r="R15" s="7"/>
      <c r="AB15" s="1"/>
      <c r="AC15" s="1"/>
      <c r="AD15" s="1"/>
    </row>
    <row r="16" spans="1:32" s="2" customFormat="1" ht="27.95" customHeight="1">
      <c r="A16" s="147" t="s">
        <v>11</v>
      </c>
      <c r="B16" s="148"/>
      <c r="C16" s="149">
        <f>+A15</f>
        <v>95000</v>
      </c>
      <c r="D16" s="149"/>
      <c r="E16" s="149"/>
      <c r="F16" s="149"/>
      <c r="G16" s="149"/>
      <c r="H16" s="149"/>
      <c r="I16" s="149"/>
      <c r="J16" s="150"/>
      <c r="K16" s="150"/>
      <c r="L16" s="150"/>
      <c r="M16" s="150"/>
      <c r="N16" s="150"/>
      <c r="O16" s="151"/>
      <c r="P16" s="7"/>
      <c r="Q16" s="7"/>
      <c r="R16" s="7"/>
      <c r="AB16" s="1"/>
      <c r="AC16" s="1"/>
      <c r="AD16" s="1"/>
    </row>
    <row r="17" spans="1:32" s="2" customFormat="1" ht="48" customHeight="1">
      <c r="A17" s="102" t="s">
        <v>12</v>
      </c>
      <c r="B17" s="67"/>
      <c r="C17" s="186" t="s">
        <v>37</v>
      </c>
      <c r="D17" s="187"/>
      <c r="E17" s="187"/>
      <c r="F17" s="188"/>
      <c r="G17" s="189"/>
      <c r="H17" s="152" t="s">
        <v>18</v>
      </c>
      <c r="I17" s="164"/>
      <c r="J17" s="21">
        <v>114</v>
      </c>
      <c r="K17" s="22" t="s">
        <v>33</v>
      </c>
      <c r="L17" s="22">
        <v>9</v>
      </c>
      <c r="M17" s="22" t="s">
        <v>34</v>
      </c>
      <c r="N17" s="22">
        <v>25</v>
      </c>
      <c r="O17" s="23" t="s">
        <v>35</v>
      </c>
      <c r="P17" s="7"/>
      <c r="Q17" s="7"/>
      <c r="R17" s="7"/>
      <c r="AB17" s="1"/>
      <c r="AC17" s="1"/>
      <c r="AD17" s="1"/>
      <c r="AE17" s="1"/>
      <c r="AF17" s="1"/>
    </row>
    <row r="18" spans="1:32" s="2" customFormat="1" ht="30" customHeight="1">
      <c r="A18" s="103"/>
      <c r="B18" s="71"/>
      <c r="C18" s="104" t="s">
        <v>44</v>
      </c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6"/>
      <c r="P18" s="7"/>
      <c r="Q18" s="7"/>
      <c r="R18" s="7"/>
      <c r="AB18" s="1"/>
      <c r="AC18" s="1"/>
      <c r="AD18" s="1"/>
      <c r="AE18" s="1"/>
      <c r="AF18" s="1"/>
    </row>
    <row r="19" spans="1:32" ht="81" customHeight="1" thickBot="1">
      <c r="A19" s="140" t="s">
        <v>42</v>
      </c>
      <c r="B19" s="141"/>
      <c r="C19" s="141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42"/>
    </row>
  </sheetData>
  <sheetProtection algorithmName="SHA-512" hashValue="LNup1bhQHAY9oOBaZi/MW6WxaxVGVG6jyf7U/z+AVzcW6vUq+pVpRly2ug0AKSpfsSDT2EXiUj5GIQ9PdHMBgw==" saltValue="FnCrCcujMn6CkzoASc0QeA==" spinCount="100000" sheet="1" formatCells="0" deleteColumns="0" deleteRows="0"/>
  <mergeCells count="48">
    <mergeCell ref="A5:B5"/>
    <mergeCell ref="C5:F5"/>
    <mergeCell ref="G5:I5"/>
    <mergeCell ref="J5:O5"/>
    <mergeCell ref="A1:O1"/>
    <mergeCell ref="A2:O2"/>
    <mergeCell ref="A3:B3"/>
    <mergeCell ref="C3:O3"/>
    <mergeCell ref="A4:O4"/>
    <mergeCell ref="A10:B10"/>
    <mergeCell ref="C10:J11"/>
    <mergeCell ref="K10:O11"/>
    <mergeCell ref="A11:B11"/>
    <mergeCell ref="A6:B8"/>
    <mergeCell ref="C6:C7"/>
    <mergeCell ref="E6:E7"/>
    <mergeCell ref="G6:G7"/>
    <mergeCell ref="I6:I7"/>
    <mergeCell ref="J6:K7"/>
    <mergeCell ref="L6:L7"/>
    <mergeCell ref="N6:N7"/>
    <mergeCell ref="A9:B9"/>
    <mergeCell ref="D9:H9"/>
    <mergeCell ref="J9:O9"/>
    <mergeCell ref="A12:B13"/>
    <mergeCell ref="C12:E12"/>
    <mergeCell ref="F12:H12"/>
    <mergeCell ref="I12:J13"/>
    <mergeCell ref="K12:O13"/>
    <mergeCell ref="C13:E13"/>
    <mergeCell ref="F13:H13"/>
    <mergeCell ref="A15:B15"/>
    <mergeCell ref="C15:E15"/>
    <mergeCell ref="F15:H15"/>
    <mergeCell ref="I15:J15"/>
    <mergeCell ref="K15:O15"/>
    <mergeCell ref="A14:B14"/>
    <mergeCell ref="C14:E14"/>
    <mergeCell ref="F14:H14"/>
    <mergeCell ref="I14:J14"/>
    <mergeCell ref="K14:O14"/>
    <mergeCell ref="A19:O19"/>
    <mergeCell ref="A16:B16"/>
    <mergeCell ref="C16:O16"/>
    <mergeCell ref="A17:B18"/>
    <mergeCell ref="C17:G17"/>
    <mergeCell ref="H17:I17"/>
    <mergeCell ref="C18:O18"/>
  </mergeCells>
  <phoneticPr fontId="3" type="noConversion"/>
  <printOptions horizontalCentered="1"/>
  <pageMargins left="0.27559055118110237" right="0.27559055118110237" top="0.23622047244094491" bottom="3.937007874015748E-2" header="0.23622047244094491" footer="3.937007874015748E-2"/>
  <pageSetup paperSize="9" scale="92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具名範圍</vt:lpstr>
      </vt:variant>
      <vt:variant>
        <vt:i4>4</vt:i4>
      </vt:variant>
    </vt:vector>
  </HeadingPairs>
  <TitlesOfParts>
    <vt:vector size="8" baseType="lpstr">
      <vt:lpstr>中文領據(本國人)</vt:lpstr>
      <vt:lpstr>中文領據(本國人)_地址空白</vt:lpstr>
      <vt:lpstr>中文領據範例_無二代健保 </vt:lpstr>
      <vt:lpstr>中文領據範例_有二代健保</vt:lpstr>
      <vt:lpstr>'中文領據(本國人)'!Print_Area</vt:lpstr>
      <vt:lpstr>'中文領據(本國人)_地址空白'!Print_Area</vt:lpstr>
      <vt:lpstr>中文領據範例_有二代健保!Print_Area</vt:lpstr>
      <vt:lpstr>'中文領據範例_無二代健保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黃敏倩</dc:creator>
  <cp:lastModifiedBy>洪雯于</cp:lastModifiedBy>
  <cp:lastPrinted>2025-02-08T02:22:46Z</cp:lastPrinted>
  <dcterms:created xsi:type="dcterms:W3CDTF">2023-02-21T11:17:51Z</dcterms:created>
  <dcterms:modified xsi:type="dcterms:W3CDTF">2025-04-10T09:19:48Z</dcterms:modified>
</cp:coreProperties>
</file>