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sghuang\Desktop\Wendy\公告表單\11401XX\空白表單_11401\"/>
    </mc:Choice>
  </mc:AlternateContent>
  <xr:revisionPtr revIDLastSave="0" documentId="13_ncr:1_{C22EC564-6231-45EC-ABD2-97ECCF18B9ED}" xr6:coauthVersionLast="36" xr6:coauthVersionMax="36" xr10:uidLastSave="{00000000-0000-0000-0000-000000000000}"/>
  <bookViews>
    <workbookView xWindow="0" yWindow="0" windowWidth="38400" windowHeight="16980" tabRatio="720" activeTab="1" xr2:uid="{D37DA384-5247-41BE-A089-D35AAA0C1E51}"/>
  </bookViews>
  <sheets>
    <sheet name="國外出差旅費結報單" sheetId="1" r:id="rId1"/>
    <sheet name="國外出差旅費核算明細表(含日支費)" sheetId="2" r:id="rId2"/>
    <sheet name="國外出差旅費結報單_範例" sheetId="5" r:id="rId3"/>
    <sheet name="國外出差旅費核算明細表_範例" sheetId="6" r:id="rId4"/>
    <sheet name="選單資料" sheetId="3" state="hidden" r:id="rId5"/>
    <sheet name="國外+陸港澳 日支費" sheetId="4" state="hidden" r:id="rId6"/>
  </sheets>
  <externalReferences>
    <externalReference r:id="rId7"/>
  </externalReferences>
  <definedNames>
    <definedName name="A亞太地區">'[1]108年國外日支'!#REF!</definedName>
    <definedName name="_xlnm.Print_Area" localSheetId="1">'國外出差旅費核算明細表(含日支費)'!$B$1:$J$69</definedName>
    <definedName name="_xlnm.Print_Area" localSheetId="3">國外出差旅費核算明細表_範例!$B$1:$J$49</definedName>
    <definedName name="_xlnm.Print_Area" localSheetId="0">國外出差旅費結報單!$B$1:$Z$36</definedName>
    <definedName name="_xlnm.Print_Area" localSheetId="2">國外出差旅費結報單_範例!$B$1:$Z$36</definedName>
    <definedName name="_xlnm.Print_Titles" localSheetId="1">'國外出差旅費核算明細表(含日支費)'!$1:$6</definedName>
    <definedName name="_xlnm.Print_Titles" localSheetId="3">國外出差旅費核算明細表_範例!$1:$6</definedName>
    <definedName name="索引表">'[1]108年國外日支'!#REF!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" l="1"/>
  <c r="J39" i="2" l="1"/>
  <c r="I39" i="2"/>
  <c r="H39" i="2"/>
  <c r="J38" i="2"/>
  <c r="I38" i="2"/>
  <c r="H38" i="2"/>
  <c r="J37" i="2"/>
  <c r="I37" i="2"/>
  <c r="H37" i="2"/>
  <c r="J36" i="2"/>
  <c r="I36" i="2"/>
  <c r="H36" i="2"/>
  <c r="J35" i="2"/>
  <c r="I35" i="2"/>
  <c r="H35" i="2"/>
  <c r="J34" i="2"/>
  <c r="I34" i="2"/>
  <c r="H34" i="2"/>
  <c r="J33" i="2"/>
  <c r="I33" i="2"/>
  <c r="H33" i="2"/>
  <c r="J32" i="2"/>
  <c r="I32" i="2"/>
  <c r="H32" i="2"/>
  <c r="J31" i="2"/>
  <c r="I31" i="2"/>
  <c r="H31" i="2"/>
  <c r="J28" i="2"/>
  <c r="I28" i="2"/>
  <c r="H28" i="2"/>
  <c r="J27" i="2"/>
  <c r="I27" i="2"/>
  <c r="H27" i="2"/>
  <c r="J26" i="2"/>
  <c r="I26" i="2"/>
  <c r="H26" i="2"/>
  <c r="J25" i="2"/>
  <c r="I25" i="2"/>
  <c r="H25" i="2"/>
  <c r="J24" i="2"/>
  <c r="I24" i="2"/>
  <c r="H24" i="2"/>
  <c r="J23" i="2"/>
  <c r="I23" i="2"/>
  <c r="H23" i="2"/>
  <c r="J22" i="2"/>
  <c r="I22" i="2"/>
  <c r="H22" i="2"/>
  <c r="J21" i="2"/>
  <c r="I21" i="2"/>
  <c r="H21" i="2"/>
  <c r="J20" i="2"/>
  <c r="I20" i="2"/>
  <c r="H20" i="2"/>
  <c r="J19" i="2"/>
  <c r="I19" i="2"/>
  <c r="H19" i="2"/>
  <c r="J18" i="2"/>
  <c r="I18" i="2"/>
  <c r="H18" i="2"/>
  <c r="J17" i="2"/>
  <c r="I17" i="2"/>
  <c r="H17" i="2"/>
  <c r="J16" i="2"/>
  <c r="I16" i="2"/>
  <c r="H16" i="2"/>
  <c r="H9" i="2" l="1"/>
  <c r="H10" i="2" l="1"/>
  <c r="D15" i="2" l="1"/>
  <c r="H12" i="2"/>
  <c r="D9" i="2" l="1"/>
  <c r="D14" i="6" l="1"/>
  <c r="A74" i="6"/>
  <c r="A73" i="6"/>
  <c r="A72" i="6"/>
  <c r="A71" i="6"/>
  <c r="A70" i="6"/>
  <c r="A69" i="6"/>
  <c r="A68" i="6"/>
  <c r="A67" i="6"/>
  <c r="A66" i="6"/>
  <c r="A65" i="6"/>
  <c r="A64" i="6"/>
  <c r="L47" i="6"/>
  <c r="L46" i="6"/>
  <c r="L45" i="6"/>
  <c r="L44" i="6"/>
  <c r="L43" i="6"/>
  <c r="L42" i="6"/>
  <c r="L41" i="6"/>
  <c r="L40" i="6"/>
  <c r="L39" i="6"/>
  <c r="L38" i="6"/>
  <c r="L37" i="6"/>
  <c r="L36" i="6"/>
  <c r="L35" i="6"/>
  <c r="L34" i="6"/>
  <c r="F13" i="5" s="1"/>
  <c r="L33" i="6"/>
  <c r="J28" i="6"/>
  <c r="I28" i="6"/>
  <c r="H28" i="6"/>
  <c r="J27" i="6"/>
  <c r="I27" i="6"/>
  <c r="H27" i="6"/>
  <c r="J26" i="6"/>
  <c r="I26" i="6"/>
  <c r="H26" i="6"/>
  <c r="J25" i="6"/>
  <c r="I25" i="6"/>
  <c r="H25" i="6"/>
  <c r="J24" i="6"/>
  <c r="I24" i="6"/>
  <c r="H24" i="6"/>
  <c r="J23" i="6"/>
  <c r="I23" i="6"/>
  <c r="H23" i="6"/>
  <c r="J22" i="6"/>
  <c r="I22" i="6"/>
  <c r="H22" i="6"/>
  <c r="J21" i="6"/>
  <c r="I21" i="6"/>
  <c r="H21" i="6"/>
  <c r="J20" i="6"/>
  <c r="I20" i="6"/>
  <c r="H20" i="6"/>
  <c r="J19" i="6"/>
  <c r="I19" i="6"/>
  <c r="H19" i="6"/>
  <c r="J18" i="6"/>
  <c r="I18" i="6"/>
  <c r="H18" i="6"/>
  <c r="J17" i="6"/>
  <c r="I17" i="6"/>
  <c r="H17" i="6"/>
  <c r="J16" i="6"/>
  <c r="I16" i="6"/>
  <c r="H16" i="6"/>
  <c r="J15" i="6"/>
  <c r="I15" i="6"/>
  <c r="H15" i="6"/>
  <c r="J14" i="6"/>
  <c r="I14" i="6"/>
  <c r="J13" i="6"/>
  <c r="I13" i="6"/>
  <c r="H13" i="6"/>
  <c r="D13" i="6"/>
  <c r="J12" i="6"/>
  <c r="H12" i="6"/>
  <c r="D12" i="6"/>
  <c r="J11" i="6"/>
  <c r="H11" i="6"/>
  <c r="D11" i="6"/>
  <c r="J10" i="6"/>
  <c r="H10" i="6"/>
  <c r="D10" i="6"/>
  <c r="J9" i="6"/>
  <c r="I9" i="6"/>
  <c r="D9" i="6"/>
  <c r="H6" i="6"/>
  <c r="E6" i="6"/>
  <c r="H5" i="6"/>
  <c r="E5" i="6"/>
  <c r="H4" i="6"/>
  <c r="V10" i="5"/>
  <c r="F10" i="5"/>
  <c r="V9" i="5"/>
  <c r="R9" i="5"/>
  <c r="N9" i="5"/>
  <c r="V6" i="5"/>
  <c r="R20" i="5" l="1"/>
  <c r="F18" i="5"/>
  <c r="J19" i="5"/>
  <c r="J11" i="5"/>
  <c r="F11" i="5"/>
  <c r="F12" i="5"/>
  <c r="N17" i="5"/>
  <c r="R12" i="5"/>
  <c r="V15" i="5"/>
  <c r="R17" i="5"/>
  <c r="F19" i="5"/>
  <c r="J29" i="6"/>
  <c r="F16" i="5" s="1"/>
  <c r="I29" i="6"/>
  <c r="F15" i="5" s="1"/>
  <c r="H29" i="6"/>
  <c r="F14" i="5" s="1"/>
  <c r="N14" i="5"/>
  <c r="V20" i="5"/>
  <c r="V12" i="5"/>
  <c r="R14" i="5"/>
  <c r="J16" i="5"/>
  <c r="V17" i="5"/>
  <c r="N19" i="5"/>
  <c r="F21" i="5"/>
  <c r="R19" i="5"/>
  <c r="J21" i="5"/>
  <c r="N11" i="5"/>
  <c r="N16" i="5"/>
  <c r="J13" i="5"/>
  <c r="R16" i="5"/>
  <c r="J18" i="5"/>
  <c r="V19" i="5"/>
  <c r="N21" i="5"/>
  <c r="V14" i="5"/>
  <c r="V11" i="5"/>
  <c r="N13" i="5"/>
  <c r="J15" i="5"/>
  <c r="V16" i="5"/>
  <c r="N18" i="5"/>
  <c r="F20" i="5"/>
  <c r="R21" i="5"/>
  <c r="R13" i="5"/>
  <c r="N15" i="5"/>
  <c r="F17" i="5"/>
  <c r="R18" i="5"/>
  <c r="J20" i="5"/>
  <c r="V21" i="5"/>
  <c r="R11" i="5"/>
  <c r="N10" i="5"/>
  <c r="R10" i="5"/>
  <c r="J12" i="5"/>
  <c r="R15" i="5"/>
  <c r="J17" i="5"/>
  <c r="V18" i="5"/>
  <c r="N20" i="5"/>
  <c r="N12" i="5"/>
  <c r="J14" i="5"/>
  <c r="J22" i="5" l="1"/>
  <c r="J23" i="5" s="1"/>
  <c r="F22" i="5"/>
  <c r="F23" i="5" s="1"/>
  <c r="V22" i="5"/>
  <c r="V23" i="5" s="1"/>
  <c r="N22" i="5"/>
  <c r="N23" i="5" s="1"/>
  <c r="R22" i="5"/>
  <c r="R23" i="5" s="1"/>
  <c r="R9" i="1"/>
  <c r="R10" i="1" s="1"/>
  <c r="N9" i="1"/>
  <c r="N10" i="1" s="1"/>
  <c r="F24" i="5" l="1"/>
  <c r="W24" i="5" s="1"/>
  <c r="H6" i="2" l="1"/>
  <c r="H5" i="2"/>
  <c r="H4" i="2"/>
  <c r="E6" i="2"/>
  <c r="L60" i="2" l="1"/>
  <c r="L59" i="2"/>
  <c r="L58" i="2"/>
  <c r="L57" i="2"/>
  <c r="H13" i="2" l="1"/>
  <c r="A94" i="2" l="1"/>
  <c r="A93" i="2"/>
  <c r="A92" i="2"/>
  <c r="A91" i="2"/>
  <c r="A90" i="2"/>
  <c r="A89" i="2"/>
  <c r="A88" i="2"/>
  <c r="A87" i="2"/>
  <c r="A86" i="2"/>
  <c r="A85" i="2"/>
  <c r="A84" i="2"/>
  <c r="L67" i="2"/>
  <c r="L66" i="2"/>
  <c r="L65" i="2"/>
  <c r="L64" i="2"/>
  <c r="L63" i="2"/>
  <c r="L62" i="2"/>
  <c r="L61" i="2"/>
  <c r="L56" i="2"/>
  <c r="L55" i="2"/>
  <c r="L54" i="2"/>
  <c r="J20" i="1" s="1"/>
  <c r="L53" i="2"/>
  <c r="J48" i="2"/>
  <c r="I48" i="2"/>
  <c r="H48" i="2"/>
  <c r="J47" i="2"/>
  <c r="I47" i="2"/>
  <c r="H47" i="2"/>
  <c r="J46" i="2"/>
  <c r="I46" i="2"/>
  <c r="H46" i="2"/>
  <c r="J45" i="2"/>
  <c r="I45" i="2"/>
  <c r="H45" i="2"/>
  <c r="J44" i="2"/>
  <c r="I44" i="2"/>
  <c r="H44" i="2"/>
  <c r="J43" i="2"/>
  <c r="I43" i="2"/>
  <c r="H43" i="2"/>
  <c r="J42" i="2"/>
  <c r="I42" i="2"/>
  <c r="H42" i="2"/>
  <c r="J41" i="2"/>
  <c r="I41" i="2"/>
  <c r="H41" i="2"/>
  <c r="J40" i="2"/>
  <c r="I40" i="2"/>
  <c r="H40" i="2"/>
  <c r="J30" i="2"/>
  <c r="I30" i="2"/>
  <c r="H30" i="2"/>
  <c r="J29" i="2"/>
  <c r="I29" i="2"/>
  <c r="H29" i="2"/>
  <c r="J15" i="2"/>
  <c r="I15" i="2"/>
  <c r="H15" i="2"/>
  <c r="J14" i="2"/>
  <c r="I14" i="2"/>
  <c r="H14" i="2"/>
  <c r="D14" i="2"/>
  <c r="J13" i="2"/>
  <c r="I13" i="2"/>
  <c r="D13" i="2"/>
  <c r="J12" i="2"/>
  <c r="I12" i="2"/>
  <c r="D12" i="2"/>
  <c r="J11" i="2"/>
  <c r="I11" i="2"/>
  <c r="H11" i="2"/>
  <c r="D11" i="2"/>
  <c r="J10" i="2"/>
  <c r="I10" i="2"/>
  <c r="D10" i="2"/>
  <c r="J9" i="2"/>
  <c r="I9" i="2"/>
  <c r="V10" i="1"/>
  <c r="F10" i="1"/>
  <c r="V9" i="1"/>
  <c r="R11" i="1"/>
  <c r="R13" i="1" l="1"/>
  <c r="J14" i="1"/>
  <c r="N21" i="1"/>
  <c r="J15" i="1"/>
  <c r="H49" i="2"/>
  <c r="F14" i="1" s="1"/>
  <c r="R16" i="1"/>
  <c r="V19" i="1"/>
  <c r="F17" i="1"/>
  <c r="J13" i="1"/>
  <c r="F20" i="1"/>
  <c r="I49" i="2"/>
  <c r="F15" i="1" s="1"/>
  <c r="J12" i="1"/>
  <c r="J49" i="2"/>
  <c r="F16" i="1" s="1"/>
  <c r="J18" i="1"/>
  <c r="V11" i="1"/>
  <c r="N13" i="1"/>
  <c r="R21" i="1"/>
  <c r="N14" i="1"/>
  <c r="N11" i="1"/>
  <c r="N15" i="1"/>
  <c r="N18" i="1"/>
  <c r="N12" i="1"/>
  <c r="V16" i="1"/>
  <c r="V21" i="1"/>
  <c r="F12" i="1"/>
  <c r="R15" i="1"/>
  <c r="J17" i="1"/>
  <c r="V18" i="1"/>
  <c r="N20" i="1"/>
  <c r="V15" i="1"/>
  <c r="N17" i="1"/>
  <c r="F19" i="1"/>
  <c r="R20" i="1"/>
  <c r="R17" i="1"/>
  <c r="V20" i="1"/>
  <c r="F11" i="1"/>
  <c r="R12" i="1"/>
  <c r="R14" i="1"/>
  <c r="J16" i="1"/>
  <c r="V17" i="1"/>
  <c r="N19" i="1"/>
  <c r="F21" i="1"/>
  <c r="R18" i="1"/>
  <c r="J19" i="1"/>
  <c r="J11" i="1"/>
  <c r="V12" i="1"/>
  <c r="V14" i="1"/>
  <c r="N16" i="1"/>
  <c r="F18" i="1"/>
  <c r="R19" i="1"/>
  <c r="J21" i="1"/>
  <c r="F13" i="1"/>
  <c r="R22" i="1" l="1"/>
  <c r="R23" i="1" s="1"/>
  <c r="V22" i="1"/>
  <c r="V23" i="1" s="1"/>
  <c r="N22" i="1"/>
  <c r="N23" i="1" s="1"/>
  <c r="F22" i="1"/>
  <c r="F23" i="1" s="1"/>
  <c r="F24" i="1" s="1"/>
  <c r="J22" i="1"/>
  <c r="J23" i="1" s="1"/>
  <c r="W2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</authors>
  <commentList>
    <comment ref="B9" authorId="0" shapeId="0" xr:uid="{42874EE8-28B1-4F47-94E5-CDD6A5B71B4B}">
      <text>
        <r>
          <rPr>
            <sz val="9"/>
            <color indexed="81"/>
            <rFont val="標楷體"/>
            <family val="4"/>
            <charset val="136"/>
          </rPr>
          <t xml:space="preserve">提醒:
</t>
        </r>
        <r>
          <rPr>
            <b/>
            <sz val="9"/>
            <color indexed="81"/>
            <rFont val="標楷體"/>
            <family val="4"/>
            <charset val="136"/>
          </rPr>
          <t>臺灣銀行歷史匯率網址:
https://rate.bot.com.tw/xrt/history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</authors>
  <commentList>
    <comment ref="E5" authorId="0" shapeId="0" xr:uid="{19AA114D-EA64-43F1-AB37-2A1B7A85720A}">
      <text>
        <r>
          <rPr>
            <b/>
            <sz val="9"/>
            <color indexed="81"/>
            <rFont val="細明體"/>
            <family val="3"/>
            <charset val="136"/>
          </rPr>
          <t>黃敏倩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右列選擇原幣單位帶出</t>
        </r>
      </text>
    </comment>
    <comment ref="I53" authorId="0" shapeId="0" xr:uid="{1D6675F2-2594-40E6-A44C-994CD4B877B7}">
      <text>
        <r>
          <rPr>
            <b/>
            <sz val="9"/>
            <color indexed="81"/>
            <rFont val="細明體"/>
            <family val="3"/>
            <charset val="136"/>
          </rPr>
          <t>黃敏倩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下拉式選擇原幣單位</t>
        </r>
      </text>
    </comment>
    <comment ref="D69" authorId="0" shapeId="0" xr:uid="{D54D1546-00E1-4724-8613-AB0F8FBA6CCB}">
      <text>
        <r>
          <rPr>
            <b/>
            <sz val="14"/>
            <color indexed="81"/>
            <rFont val="標楷體"/>
            <family val="4"/>
            <charset val="136"/>
          </rPr>
          <t>務必填寫出差人姓名或親簽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</authors>
  <commentList>
    <comment ref="B9" authorId="0" shapeId="0" xr:uid="{7542EF11-0719-42C7-83D1-F79CCDDB6281}">
      <text>
        <r>
          <rPr>
            <sz val="9"/>
            <color indexed="81"/>
            <rFont val="標楷體"/>
            <family val="4"/>
            <charset val="136"/>
          </rPr>
          <t xml:space="preserve">提醒:
</t>
        </r>
        <r>
          <rPr>
            <b/>
            <sz val="9"/>
            <color indexed="81"/>
            <rFont val="標楷體"/>
            <family val="4"/>
            <charset val="136"/>
          </rPr>
          <t>臺灣銀行歷史匯率網址:
https://rate.bot.com.tw/xrt/history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</authors>
  <commentList>
    <comment ref="E5" authorId="0" shapeId="0" xr:uid="{17C2CF30-FEBC-4434-A4D4-665E137043B1}">
      <text>
        <r>
          <rPr>
            <sz val="14"/>
            <color indexed="10"/>
            <rFont val="標楷體"/>
            <family val="4"/>
            <charset val="136"/>
          </rPr>
          <t>右列選擇原幣單位帶出</t>
        </r>
      </text>
    </comment>
    <comment ref="I33" authorId="0" shapeId="0" xr:uid="{22E285FA-BED5-4A0B-8093-1C3BF979C2AB}">
      <text>
        <r>
          <rPr>
            <sz val="14"/>
            <color indexed="10"/>
            <rFont val="標楷體"/>
            <family val="4"/>
            <charset val="136"/>
          </rPr>
          <t>下拉式選擇原幣單位</t>
        </r>
      </text>
    </comment>
    <comment ref="B49" authorId="0" shapeId="0" xr:uid="{872D666F-AB41-445F-9D84-2120E03CA323}">
      <text>
        <r>
          <rPr>
            <b/>
            <sz val="9"/>
            <color indexed="81"/>
            <rFont val="細明體"/>
            <family val="3"/>
            <charset val="136"/>
          </rPr>
          <t>黃敏倩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務必填寫出差人姓名或親簽</t>
        </r>
      </text>
    </comment>
  </commentList>
</comments>
</file>

<file path=xl/sharedStrings.xml><?xml version="1.0" encoding="utf-8"?>
<sst xmlns="http://schemas.openxmlformats.org/spreadsheetml/2006/main" count="1245" uniqueCount="1110">
  <si>
    <t>國家資通安全研究院</t>
    <phoneticPr fontId="4" type="noConversion"/>
  </si>
  <si>
    <t>國外出差旅費結報單</t>
    <phoneticPr fontId="4" type="noConversion"/>
  </si>
  <si>
    <t>申請日期：</t>
    <phoneticPr fontId="4" type="noConversion"/>
  </si>
  <si>
    <r>
      <rPr>
        <sz val="14"/>
        <rFont val="標楷體"/>
        <family val="4"/>
        <charset val="136"/>
      </rPr>
      <t>年</t>
    </r>
    <phoneticPr fontId="4" type="noConversion"/>
  </si>
  <si>
    <r>
      <rPr>
        <sz val="14"/>
        <rFont val="標楷體"/>
        <family val="4"/>
        <charset val="136"/>
      </rPr>
      <t>月</t>
    </r>
    <phoneticPr fontId="4" type="noConversion"/>
  </si>
  <si>
    <r>
      <rPr>
        <sz val="14"/>
        <rFont val="標楷體"/>
        <family val="4"/>
        <charset val="136"/>
      </rPr>
      <t>日</t>
    </r>
    <phoneticPr fontId="4" type="noConversion"/>
  </si>
  <si>
    <t>所屬年度：</t>
    <phoneticPr fontId="4" type="noConversion"/>
  </si>
  <si>
    <t>年</t>
    <phoneticPr fontId="4" type="noConversion"/>
  </si>
  <si>
    <t>職稱</t>
  </si>
  <si>
    <t>單位</t>
    <phoneticPr fontId="4" type="noConversion"/>
  </si>
  <si>
    <r>
      <rPr>
        <sz val="14"/>
        <rFont val="標楷體"/>
        <family val="4"/>
        <charset val="136"/>
      </rPr>
      <t>出差事由</t>
    </r>
    <phoneticPr fontId="4" type="noConversion"/>
  </si>
  <si>
    <t>中華民國</t>
    <phoneticPr fontId="4" type="noConversion"/>
  </si>
  <si>
    <t>月</t>
    <phoneticPr fontId="4" type="noConversion"/>
  </si>
  <si>
    <t>日起至</t>
  </si>
  <si>
    <t>日止共計</t>
  </si>
  <si>
    <t>日</t>
    <phoneticPr fontId="4" type="noConversion"/>
  </si>
  <si>
    <t>出差前一日賣出匯率幣別/匯率</t>
    <phoneticPr fontId="4" type="noConversion"/>
  </si>
  <si>
    <t>USD</t>
    <phoneticPr fontId="4" type="noConversion"/>
  </si>
  <si>
    <t>NTD</t>
    <phoneticPr fontId="4" type="noConversion"/>
  </si>
  <si>
    <t>交通費</t>
    <phoneticPr fontId="4" type="noConversion"/>
  </si>
  <si>
    <t>飛機</t>
    <phoneticPr fontId="4" type="noConversion"/>
  </si>
  <si>
    <t>船舶</t>
  </si>
  <si>
    <t>生活費</t>
    <phoneticPr fontId="4" type="noConversion"/>
  </si>
  <si>
    <r>
      <t>住宿費</t>
    </r>
    <r>
      <rPr>
        <sz val="12"/>
        <rFont val="Times New Roman"/>
        <family val="1"/>
      </rPr>
      <t>70%</t>
    </r>
    <phoneticPr fontId="4" type="noConversion"/>
  </si>
  <si>
    <t>膳食費20%</t>
    <phoneticPr fontId="4" type="noConversion"/>
  </si>
  <si>
    <t>零用費10%</t>
    <phoneticPr fontId="4" type="noConversion"/>
  </si>
  <si>
    <t>辦公費</t>
    <phoneticPr fontId="4" type="noConversion"/>
  </si>
  <si>
    <t>手續費</t>
    <phoneticPr fontId="4" type="noConversion"/>
  </si>
  <si>
    <t>保險費</t>
    <phoneticPr fontId="4" type="noConversion"/>
  </si>
  <si>
    <t>行政費</t>
    <phoneticPr fontId="4" type="noConversion"/>
  </si>
  <si>
    <t>禮品及交際</t>
    <phoneticPr fontId="4" type="noConversion"/>
  </si>
  <si>
    <t>雜費</t>
    <phoneticPr fontId="4" type="noConversion"/>
  </si>
  <si>
    <t>原幣小計</t>
    <phoneticPr fontId="4" type="noConversion"/>
  </si>
  <si>
    <t>折合臺幣</t>
    <phoneticPr fontId="4" type="noConversion"/>
  </si>
  <si>
    <t>臺幣合計</t>
    <phoneticPr fontId="4" type="noConversion"/>
  </si>
  <si>
    <t>已借支金額</t>
    <phoneticPr fontId="4" type="noConversion"/>
  </si>
  <si>
    <t>應申請(-退還)金額</t>
    <phoneticPr fontId="4" type="noConversion"/>
  </si>
  <si>
    <r>
      <rPr>
        <sz val="14"/>
        <rFont val="標楷體"/>
        <family val="4"/>
        <charset val="136"/>
      </rPr>
      <t>結匯方式</t>
    </r>
    <r>
      <rPr>
        <sz val="12"/>
        <rFont val="標楷體"/>
        <family val="4"/>
        <charset val="136"/>
      </rPr>
      <t xml:space="preserve">
(擇一檢附證明)</t>
    </r>
    <phoneticPr fontId="4" type="noConversion"/>
  </si>
  <si>
    <t>□</t>
    <phoneticPr fontId="4" type="noConversion"/>
  </si>
  <si>
    <t>出差前一日之臺灣銀行賣出即期匯率</t>
  </si>
  <si>
    <t>付款對象</t>
    <phoneticPr fontId="4" type="noConversion"/>
  </si>
  <si>
    <t>本院員工(姓名)</t>
    <phoneticPr fontId="4" type="noConversion"/>
  </si>
  <si>
    <t>在國外執行公務之行政費以信用卡結匯</t>
  </si>
  <si>
    <t>外部人員(姓名)</t>
    <phoneticPr fontId="4" type="noConversion"/>
  </si>
  <si>
    <t>說明事項：</t>
    <phoneticPr fontId="4" type="noConversion"/>
  </si>
  <si>
    <r>
      <t>1.</t>
    </r>
    <r>
      <rPr>
        <sz val="10"/>
        <rFont val="標楷體"/>
        <family val="4"/>
        <charset val="136"/>
      </rPr>
      <t>檢附「國外出差日支費核算明細表」，單據黏貼於「支出憑證黏存單」。</t>
    </r>
    <phoneticPr fontId="4" type="noConversion"/>
  </si>
  <si>
    <r>
      <t>2.</t>
    </r>
    <r>
      <rPr>
        <sz val="10"/>
        <rFont val="標楷體"/>
        <family val="4"/>
        <charset val="136"/>
      </rPr>
      <t>「電子機票」或「機票票根」或「其他足資證明行程之文件」。（三擇一）</t>
    </r>
    <phoneticPr fontId="4" type="noConversion"/>
  </si>
  <si>
    <r>
      <t>3.</t>
    </r>
    <r>
      <rPr>
        <sz val="10"/>
        <rFont val="標楷體"/>
        <family val="4"/>
        <charset val="136"/>
      </rPr>
      <t>「國際線航空機票購票證明單」或「旅行業代收轉付收據」或「其他足資證明支付票款之文件」。（三擇一）</t>
    </r>
    <phoneticPr fontId="4" type="noConversion"/>
  </si>
  <si>
    <r>
      <t>4.</t>
    </r>
    <r>
      <rPr>
        <sz val="10"/>
        <rFont val="標楷體"/>
        <family val="4"/>
        <charset val="136"/>
      </rPr>
      <t>「登機證存根</t>
    </r>
    <r>
      <rPr>
        <sz val="10"/>
        <rFont val="Times New Roman"/>
        <family val="1"/>
      </rPr>
      <t>(</t>
    </r>
    <r>
      <rPr>
        <sz val="10"/>
        <rFont val="標楷體"/>
        <family val="4"/>
        <charset val="136"/>
      </rPr>
      <t>含電子登機證</t>
    </r>
    <r>
      <rPr>
        <sz val="10"/>
        <rFont val="Times New Roman"/>
        <family val="1"/>
      </rPr>
      <t>)</t>
    </r>
    <r>
      <rPr>
        <sz val="10"/>
        <rFont val="標楷體"/>
        <family val="4"/>
        <charset val="136"/>
      </rPr>
      <t>」或「航空公司所開立之搭機證明」或「足資證明出國事實之護照影本」。（三擇一）</t>
    </r>
    <phoneticPr fontId="4" type="noConversion"/>
  </si>
  <si>
    <t>國家資通安全研究院</t>
  </si>
  <si>
    <t>飛機</t>
  </si>
  <si>
    <t>匯率</t>
    <phoneticPr fontId="4" type="noConversion"/>
  </si>
  <si>
    <t>長途大眾陸運工具</t>
  </si>
  <si>
    <t>出差前一日
臺灣銀行賣出即期匯率</t>
    <phoneticPr fontId="4" type="noConversion"/>
  </si>
  <si>
    <r>
      <rPr>
        <sz val="14"/>
        <color indexed="9"/>
        <rFont val="標楷體"/>
        <family val="4"/>
        <charset val="136"/>
      </rPr>
      <t>手續費</t>
    </r>
  </si>
  <si>
    <r>
      <rPr>
        <sz val="14"/>
        <color indexed="9"/>
        <rFont val="標楷體"/>
        <family val="4"/>
        <charset val="136"/>
      </rPr>
      <t>保險費</t>
    </r>
  </si>
  <si>
    <r>
      <rPr>
        <sz val="14"/>
        <color indexed="8"/>
        <rFont val="標楷體"/>
        <family val="4"/>
        <charset val="136"/>
      </rPr>
      <t>日　　　期</t>
    </r>
    <phoneticPr fontId="4" type="noConversion"/>
  </si>
  <si>
    <r>
      <rPr>
        <sz val="14"/>
        <color indexed="8"/>
        <rFont val="標楷體"/>
        <family val="4"/>
        <charset val="136"/>
      </rPr>
      <t>出差</t>
    </r>
    <r>
      <rPr>
        <sz val="14"/>
        <color rgb="FF000000"/>
        <rFont val="標楷體"/>
        <family val="4"/>
        <charset val="136"/>
      </rPr>
      <t>城市</t>
    </r>
    <phoneticPr fontId="4" type="noConversion"/>
  </si>
  <si>
    <r>
      <rPr>
        <sz val="14"/>
        <color rgb="FF000000"/>
        <rFont val="標楷體"/>
        <family val="4"/>
        <charset val="136"/>
      </rPr>
      <t>生活費</t>
    </r>
    <r>
      <rPr>
        <sz val="14"/>
        <rFont val="Times New Roman"/>
        <family val="1"/>
      </rPr>
      <t>(USD)</t>
    </r>
    <phoneticPr fontId="4" type="noConversion"/>
  </si>
  <si>
    <r>
      <rPr>
        <sz val="14"/>
        <color indexed="9"/>
        <rFont val="標楷體"/>
        <family val="4"/>
        <charset val="136"/>
      </rPr>
      <t>禮品及交際費</t>
    </r>
    <phoneticPr fontId="4" type="noConversion"/>
  </si>
  <si>
    <r>
      <rPr>
        <sz val="14"/>
        <rFont val="標楷體"/>
        <family val="4"/>
        <charset val="136"/>
      </rPr>
      <t>住宿費</t>
    </r>
    <r>
      <rPr>
        <sz val="14"/>
        <rFont val="Times New Roman"/>
        <family val="1"/>
      </rPr>
      <t>70%</t>
    </r>
    <phoneticPr fontId="4" type="noConversion"/>
  </si>
  <si>
    <r>
      <rPr>
        <sz val="14"/>
        <rFont val="標楷體"/>
        <family val="4"/>
        <charset val="136"/>
      </rPr>
      <t>膳食費</t>
    </r>
    <r>
      <rPr>
        <sz val="14"/>
        <rFont val="Times New Roman"/>
        <family val="1"/>
      </rPr>
      <t>20%</t>
    </r>
    <phoneticPr fontId="4" type="noConversion"/>
  </si>
  <si>
    <r>
      <rPr>
        <sz val="14"/>
        <rFont val="標楷體"/>
        <family val="4"/>
        <charset val="136"/>
      </rPr>
      <t>零用費</t>
    </r>
    <r>
      <rPr>
        <sz val="14"/>
        <rFont val="Times New Roman"/>
        <family val="1"/>
      </rPr>
      <t>10%</t>
    </r>
    <phoneticPr fontId="4" type="noConversion"/>
  </si>
  <si>
    <r>
      <rPr>
        <sz val="14"/>
        <color indexed="9"/>
        <rFont val="標楷體"/>
        <family val="4"/>
        <charset val="136"/>
      </rPr>
      <t>雜費</t>
    </r>
  </si>
  <si>
    <t>合　　計</t>
    <phoneticPr fontId="4" type="noConversion"/>
  </si>
  <si>
    <t>交通費與辦公費明細</t>
    <phoneticPr fontId="4" type="noConversion"/>
  </si>
  <si>
    <t>日期</t>
    <phoneticPr fontId="4" type="noConversion"/>
  </si>
  <si>
    <t>項目名稱</t>
    <phoneticPr fontId="4" type="noConversion"/>
  </si>
  <si>
    <t>費用說明</t>
    <phoneticPr fontId="4" type="noConversion"/>
  </si>
  <si>
    <t>幣別</t>
    <phoneticPr fontId="4" type="noConversion"/>
  </si>
  <si>
    <t>金額</t>
    <phoneticPr fontId="4" type="noConversion"/>
  </si>
  <si>
    <t>出差人：</t>
    <phoneticPr fontId="4" type="noConversion"/>
  </si>
  <si>
    <t>推動資安防護機制</t>
  </si>
  <si>
    <t>新臺幣</t>
    <phoneticPr fontId="4" type="noConversion"/>
  </si>
  <si>
    <t>執行重大事件應變處置</t>
    <phoneticPr fontId="36" type="noConversion"/>
  </si>
  <si>
    <t>美元</t>
    <phoneticPr fontId="4" type="noConversion"/>
  </si>
  <si>
    <t>支援敏感性政府機關資安防護</t>
  </si>
  <si>
    <t>EUR</t>
    <phoneticPr fontId="4" type="noConversion"/>
  </si>
  <si>
    <t>歐元</t>
    <phoneticPr fontId="4" type="noConversion"/>
  </si>
  <si>
    <t>研發資通安全科技</t>
  </si>
  <si>
    <t>手續費</t>
  </si>
  <si>
    <t>GBP</t>
    <phoneticPr fontId="4" type="noConversion"/>
  </si>
  <si>
    <t>英鎊</t>
    <phoneticPr fontId="4" type="noConversion"/>
  </si>
  <si>
    <t>推動產學合作與技術移轉</t>
    <phoneticPr fontId="36" type="noConversion"/>
  </si>
  <si>
    <t>保險費</t>
  </si>
  <si>
    <t>SGD</t>
    <phoneticPr fontId="4" type="noConversion"/>
  </si>
  <si>
    <t>新加坡幣</t>
    <phoneticPr fontId="4" type="noConversion"/>
  </si>
  <si>
    <t>研析各國資安趨勢</t>
    <phoneticPr fontId="36" type="noConversion"/>
  </si>
  <si>
    <t>行政費</t>
  </si>
  <si>
    <t>JPY</t>
    <phoneticPr fontId="4" type="noConversion"/>
  </si>
  <si>
    <t>日圓</t>
    <phoneticPr fontId="4" type="noConversion"/>
  </si>
  <si>
    <t>擴展國際合作交流</t>
  </si>
  <si>
    <t>禮品及交際</t>
  </si>
  <si>
    <t>KRW</t>
    <phoneticPr fontId="4" type="noConversion"/>
  </si>
  <si>
    <t>韓元</t>
    <phoneticPr fontId="4" type="noConversion"/>
  </si>
  <si>
    <t>推動資安技術應用</t>
  </si>
  <si>
    <t>雜費</t>
  </si>
  <si>
    <t>支援產業資安重大發展</t>
  </si>
  <si>
    <t>培育資安人才</t>
    <phoneticPr fontId="36" type="noConversion"/>
  </si>
  <si>
    <t>推廣全民資安意識</t>
    <phoneticPr fontId="36" type="noConversion"/>
  </si>
  <si>
    <t>日支數額</t>
    <phoneticPr fontId="38" type="noConversion"/>
  </si>
  <si>
    <t>薩摩亞(Samoa)</t>
  </si>
  <si>
    <t>汶萊(Brunei)</t>
  </si>
  <si>
    <t>新加坡(Singapore)</t>
  </si>
  <si>
    <t>諾魯(Nauru)</t>
  </si>
  <si>
    <t>托克勞群島(Tokelau Islands)</t>
  </si>
  <si>
    <t>吐瓦魯(Tuvalu)</t>
  </si>
  <si>
    <t>帛琉共和國(Palau Rep.of)</t>
  </si>
  <si>
    <t>法屬新喀里多尼亞島(New Caledonia Is.)</t>
  </si>
  <si>
    <t>亞西地區</t>
  </si>
  <si>
    <t>科威特(Kuwait)</t>
  </si>
  <si>
    <t>巴林(Bahrain)</t>
  </si>
  <si>
    <t>卡達(Qatar)</t>
  </si>
  <si>
    <t>耶路撒冷(Jerusalem)</t>
  </si>
  <si>
    <t>歐洲地區</t>
  </si>
  <si>
    <t>比利時(Belgium)</t>
  </si>
  <si>
    <t>盧森堡(Luxembourg)</t>
  </si>
  <si>
    <t>瑞士(Switzerland)</t>
  </si>
  <si>
    <t>列支敦斯登(Liechtenstein)</t>
  </si>
  <si>
    <t>奧地利(Austria)</t>
  </si>
  <si>
    <t>安道爾拉(Andorra)</t>
  </si>
  <si>
    <t>摩納哥(Monaco)</t>
  </si>
  <si>
    <t>丹麥(Denmark)</t>
  </si>
  <si>
    <t>挪威(Norway)</t>
  </si>
  <si>
    <t>愛爾蘭(Ireland)</t>
  </si>
  <si>
    <t>直布羅陀(Gibraltar)</t>
  </si>
  <si>
    <t>聖馬利諾(San Marino)</t>
  </si>
  <si>
    <t>馬爾他(Malta)</t>
  </si>
  <si>
    <t>愛沙尼亞(Estonia)</t>
  </si>
  <si>
    <t>教廷(Holy See, The)</t>
  </si>
  <si>
    <t>斯洛維尼亞(Slovenia)</t>
  </si>
  <si>
    <t>北美洲地區</t>
  </si>
  <si>
    <t>拉丁美洲及加勒比海地區</t>
  </si>
  <si>
    <t>巴哈馬(Bahamas,The)</t>
  </si>
  <si>
    <t>多米尼克(Dominica)</t>
  </si>
  <si>
    <t>千里達及托貝哥(Trinidad and Tobago)</t>
  </si>
  <si>
    <t>牙買加(Jamaica)</t>
  </si>
  <si>
    <t>聖文森(Saint Vincent and the Grenadines)</t>
  </si>
  <si>
    <t>非洲地區</t>
  </si>
  <si>
    <t>索馬利蘭共和國(Republic of Somaliland)</t>
  </si>
  <si>
    <t>吉布地(Djibouti)</t>
  </si>
  <si>
    <t>模里西斯(Mauritius)</t>
  </si>
  <si>
    <t>塞席爾(Seychelles)</t>
  </si>
  <si>
    <t>姓名</t>
    <phoneticPr fontId="4" type="noConversion"/>
  </si>
  <si>
    <t>JPY</t>
  </si>
  <si>
    <t>NTD</t>
  </si>
  <si>
    <t>單位別/部門別</t>
    <phoneticPr fontId="4" type="noConversion"/>
  </si>
  <si>
    <t>業務計畫</t>
    <phoneticPr fontId="4" type="noConversion"/>
  </si>
  <si>
    <t>業務計畫代碼</t>
    <phoneticPr fontId="4" type="noConversion"/>
  </si>
  <si>
    <t>業務計畫-工作項目</t>
    <phoneticPr fontId="4" type="noConversion"/>
  </si>
  <si>
    <t>工作項目</t>
    <phoneticPr fontId="43" type="noConversion"/>
  </si>
  <si>
    <t>計畫碼+工項碼</t>
    <phoneticPr fontId="36" type="noConversion"/>
  </si>
  <si>
    <t>執行年度+計畫編號</t>
    <phoneticPr fontId="36" type="noConversion"/>
  </si>
  <si>
    <t>國外差旅項目</t>
    <phoneticPr fontId="4" type="noConversion"/>
  </si>
  <si>
    <t>經費來源</t>
    <phoneticPr fontId="4" type="noConversion"/>
  </si>
  <si>
    <t>檢測防禦中心(AD)</t>
    <phoneticPr fontId="4" type="noConversion"/>
  </si>
  <si>
    <t>01</t>
    <phoneticPr fontId="4" type="noConversion"/>
  </si>
  <si>
    <t>120101
政府領域聯防監控</t>
    <phoneticPr fontId="4" type="noConversion"/>
  </si>
  <si>
    <t>12-01-01政府領域聯防監控</t>
    <phoneticPr fontId="4" type="noConversion"/>
  </si>
  <si>
    <t>政府領域聯防監控</t>
    <phoneticPr fontId="4" type="noConversion"/>
  </si>
  <si>
    <t>0101</t>
    <phoneticPr fontId="36" type="noConversion"/>
  </si>
  <si>
    <t>數位發展部</t>
    <phoneticPr fontId="4" type="noConversion"/>
  </si>
  <si>
    <t>威脅分析中心(TA)</t>
    <phoneticPr fontId="4" type="noConversion"/>
  </si>
  <si>
    <t>02</t>
    <phoneticPr fontId="4" type="noConversion"/>
  </si>
  <si>
    <t>120102
資安情資分享</t>
    <phoneticPr fontId="4" type="noConversion"/>
  </si>
  <si>
    <t>12-01-02資安情資分享</t>
    <phoneticPr fontId="4" type="noConversion"/>
  </si>
  <si>
    <t>資通安全署</t>
    <phoneticPr fontId="4" type="noConversion"/>
  </si>
  <si>
    <t>通報應變中心(IR)</t>
    <phoneticPr fontId="4" type="noConversion"/>
  </si>
  <si>
    <t>03</t>
  </si>
  <si>
    <t>120103
資通安全弱點通報</t>
    <phoneticPr fontId="4" type="noConversion"/>
  </si>
  <si>
    <t>12-01-03資通安全弱點通報</t>
    <phoneticPr fontId="4" type="noConversion"/>
  </si>
  <si>
    <t>資通安全弱點通報</t>
  </si>
  <si>
    <t>0103</t>
  </si>
  <si>
    <t>前瞻研究籌獲中心(RA)</t>
    <phoneticPr fontId="4" type="noConversion"/>
  </si>
  <si>
    <t>04</t>
  </si>
  <si>
    <t>120104
零信任網路資安防護</t>
    <phoneticPr fontId="4" type="noConversion"/>
  </si>
  <si>
    <t>12-01-04零信任網路資安防護</t>
    <phoneticPr fontId="4" type="noConversion"/>
  </si>
  <si>
    <t>零信任網路資安防護</t>
  </si>
  <si>
    <t>0104</t>
  </si>
  <si>
    <t>國際合作暨資安治理中心(ICG)</t>
    <phoneticPr fontId="4" type="noConversion"/>
  </si>
  <si>
    <t>05</t>
  </si>
  <si>
    <t>120105
端點偵測資安防護</t>
    <phoneticPr fontId="4" type="noConversion"/>
  </si>
  <si>
    <t>12-01-05端點偵測資安防護</t>
    <phoneticPr fontId="36" type="noConversion"/>
  </si>
  <si>
    <t>人才培力中心(TE)</t>
    <phoneticPr fontId="4" type="noConversion"/>
  </si>
  <si>
    <t>06</t>
  </si>
  <si>
    <t>120106
政府領域威脅戰情資訊掌握</t>
    <phoneticPr fontId="4" type="noConversion"/>
  </si>
  <si>
    <t>12-01-06政府領域威脅戰情資訊掌握</t>
    <phoneticPr fontId="4" type="noConversion"/>
  </si>
  <si>
    <t>綜合管理處(GA)</t>
    <phoneticPr fontId="4" type="noConversion"/>
  </si>
  <si>
    <t>含董事會、董事長、院長、副院長、董事與監事</t>
    <phoneticPr fontId="4" type="noConversion"/>
  </si>
  <si>
    <t>07</t>
  </si>
  <si>
    <t>120107
誘捕偵測資安防護</t>
    <phoneticPr fontId="4" type="noConversion"/>
  </si>
  <si>
    <t>12-01-07誘捕偵測資安防護</t>
    <phoneticPr fontId="36" type="noConversion"/>
  </si>
  <si>
    <t>稽核室(AO)</t>
    <phoneticPr fontId="4" type="noConversion"/>
  </si>
  <si>
    <t>08</t>
  </si>
  <si>
    <t>120108
黑名單自動化阻擋</t>
    <phoneticPr fontId="36" type="noConversion"/>
  </si>
  <si>
    <t>12-01-08黑名單自動化阻擋</t>
    <phoneticPr fontId="36" type="noConversion"/>
  </si>
  <si>
    <t>09</t>
  </si>
  <si>
    <t>120109
惡意電郵偵測防護</t>
    <phoneticPr fontId="4" type="noConversion"/>
  </si>
  <si>
    <t>12-01-09惡意電郵偵測防護</t>
    <phoneticPr fontId="4" type="noConversion"/>
  </si>
  <si>
    <t>10</t>
  </si>
  <si>
    <t>120110
關鍵基礎設施資安防護技術支援</t>
    <phoneticPr fontId="4" type="noConversion"/>
  </si>
  <si>
    <t>12-01-10關鍵基礎設施資安防護技術支援</t>
    <phoneticPr fontId="4" type="noConversion"/>
  </si>
  <si>
    <t>11</t>
  </si>
  <si>
    <t>120201
資安通報與諮詢</t>
    <phoneticPr fontId="4" type="noConversion"/>
  </si>
  <si>
    <t>12-02-01資安通報與諮詢</t>
    <phoneticPr fontId="4" type="noConversion"/>
  </si>
  <si>
    <t>管理費用</t>
    <phoneticPr fontId="4" type="noConversion"/>
  </si>
  <si>
    <t>12</t>
  </si>
  <si>
    <t>120202
資安事件處理與鑑識分析</t>
    <phoneticPr fontId="4" type="noConversion"/>
  </si>
  <si>
    <t>12-02-02資安事件處理與鑑識分析</t>
    <phoneticPr fontId="4" type="noConversion"/>
  </si>
  <si>
    <t>資安事件處理與鑑識分析</t>
  </si>
  <si>
    <t>0202</t>
  </si>
  <si>
    <t>120203
政府資訊系統緊急事件服務</t>
    <phoneticPr fontId="4" type="noConversion"/>
  </si>
  <si>
    <t>12-02-03政府資訊系統緊急事件服務</t>
    <phoneticPr fontId="36" type="noConversion"/>
  </si>
  <si>
    <t>120301
重點機關資安監控與防護</t>
    <phoneticPr fontId="4" type="noConversion"/>
  </si>
  <si>
    <t>12-03-01重點機關資安監控與防護</t>
    <phoneticPr fontId="4" type="noConversion"/>
  </si>
  <si>
    <t>120401
資安前瞻研究</t>
    <phoneticPr fontId="4" type="noConversion"/>
  </si>
  <si>
    <t>12-04-01資安前瞻研究</t>
    <phoneticPr fontId="4" type="noConversion"/>
  </si>
  <si>
    <t>資安前瞻研究</t>
  </si>
  <si>
    <t>0401</t>
    <phoneticPr fontId="36" type="noConversion"/>
  </si>
  <si>
    <t>120402
殭屍網路情蒐研析</t>
    <phoneticPr fontId="4" type="noConversion"/>
  </si>
  <si>
    <t>12-04-02殭屍網路情蒐研析</t>
    <phoneticPr fontId="4" type="noConversion"/>
  </si>
  <si>
    <t>120403
政府領域網路威脅研析</t>
    <phoneticPr fontId="4" type="noConversion"/>
  </si>
  <si>
    <t>12-04-03政府領域網路威脅研析</t>
    <phoneticPr fontId="4" type="noConversion"/>
  </si>
  <si>
    <t>120404
社交工程情蒐研析</t>
    <phoneticPr fontId="4" type="noConversion"/>
  </si>
  <si>
    <t>12-04-04社交工程情蒐研析</t>
    <phoneticPr fontId="4" type="noConversion"/>
  </si>
  <si>
    <t>120405
政府組態基準研究</t>
    <phoneticPr fontId="4" type="noConversion"/>
  </si>
  <si>
    <t>12-04-05政府組態基準研究</t>
    <phoneticPr fontId="4" type="noConversion"/>
  </si>
  <si>
    <t>120406
主動防制技術發展</t>
    <phoneticPr fontId="4" type="noConversion"/>
  </si>
  <si>
    <t>12-04-06主動防制技術發展</t>
    <phoneticPr fontId="4" type="noConversion"/>
  </si>
  <si>
    <t>120407
重大弱點研析</t>
    <phoneticPr fontId="4" type="noConversion"/>
  </si>
  <si>
    <t>12-04-07重大弱點研析</t>
    <phoneticPr fontId="4" type="noConversion"/>
  </si>
  <si>
    <t>120408
組織型駭侵研析與偵測防護</t>
    <phoneticPr fontId="4" type="noConversion"/>
  </si>
  <si>
    <t>12-04-08組織型駭侵研析與偵測防護</t>
    <phoneticPr fontId="4" type="noConversion"/>
  </si>
  <si>
    <t>120409
網路攻防演練</t>
    <phoneticPr fontId="4" type="noConversion"/>
  </si>
  <si>
    <t>12-04-09網路攻防演練</t>
    <phoneticPr fontId="4" type="noConversion"/>
  </si>
  <si>
    <t>網路攻防演練</t>
  </si>
  <si>
    <t>0409</t>
  </si>
  <si>
    <t>120410
零信任網路產品功能性檢核服務建置</t>
    <phoneticPr fontId="4" type="noConversion"/>
  </si>
  <si>
    <t>12-04-10零信任網路產品功能性檢核服務建置</t>
    <phoneticPr fontId="4" type="noConversion"/>
  </si>
  <si>
    <t>120501
技術移轉創新育成</t>
    <phoneticPr fontId="4" type="noConversion"/>
  </si>
  <si>
    <t>12-05-01技術移轉創新育成</t>
    <phoneticPr fontId="4" type="noConversion"/>
  </si>
  <si>
    <t>120502
政府骨幹網路資料分析實驗場域建置與推動</t>
    <phoneticPr fontId="4" type="noConversion"/>
  </si>
  <si>
    <t>12-05-02政府骨幹網路資料分析實驗場域建置與推動</t>
    <phoneticPr fontId="4" type="noConversion"/>
  </si>
  <si>
    <t>政府骨幹網路資料分析實驗場域建置與推動</t>
  </si>
  <si>
    <t>0502</t>
  </si>
  <si>
    <t>120601
資安法推動與修正研析</t>
    <phoneticPr fontId="4" type="noConversion"/>
  </si>
  <si>
    <t>12-06-01資安法推動與修正研析</t>
    <phoneticPr fontId="4" type="noConversion"/>
  </si>
  <si>
    <t>120602
國際資安組織與法制政策研析</t>
    <phoneticPr fontId="4" type="noConversion"/>
  </si>
  <si>
    <t>120603
政府資安規範發展</t>
    <phoneticPr fontId="4" type="noConversion"/>
  </si>
  <si>
    <t>12-06-02國際資安組織與法制政策研析</t>
    <phoneticPr fontId="36" type="noConversion"/>
  </si>
  <si>
    <t>國際資安組織與法制政策研析</t>
    <phoneticPr fontId="36" type="noConversion"/>
  </si>
  <si>
    <t>0602</t>
  </si>
  <si>
    <t>120701
國際合作交流</t>
    <phoneticPr fontId="4" type="noConversion"/>
  </si>
  <si>
    <t>12-06-03政府資安規範發展</t>
    <phoneticPr fontId="4" type="noConversion"/>
  </si>
  <si>
    <t>120702
跨國攻防演練</t>
    <phoneticPr fontId="4" type="noConversion"/>
  </si>
  <si>
    <t>12-07-01國際合作交流</t>
    <phoneticPr fontId="4" type="noConversion"/>
  </si>
  <si>
    <t>國際合作交流</t>
  </si>
  <si>
    <t>120801
資安治理成熟度評估</t>
    <phoneticPr fontId="4" type="noConversion"/>
  </si>
  <si>
    <t>12-07-02跨國攻防演練</t>
    <phoneticPr fontId="4" type="noConversion"/>
  </si>
  <si>
    <t>120802
資安輔導服務</t>
    <phoneticPr fontId="4" type="noConversion"/>
  </si>
  <si>
    <t>12-08-01資安治理成熟度評估</t>
    <phoneticPr fontId="4" type="noConversion"/>
  </si>
  <si>
    <t>120803
資安服務規劃與廠商評鑑</t>
    <phoneticPr fontId="4" type="noConversion"/>
  </si>
  <si>
    <t>12-08-02資安輔導服務</t>
    <phoneticPr fontId="4" type="noConversion"/>
  </si>
  <si>
    <t>120804
資安技術檢測服務</t>
    <phoneticPr fontId="4" type="noConversion"/>
  </si>
  <si>
    <t>12-08-03資安服務規劃與廠商評鑑</t>
    <phoneticPr fontId="4" type="noConversion"/>
  </si>
  <si>
    <t>120805
建構軟體物料清單</t>
    <phoneticPr fontId="4" type="noConversion"/>
  </si>
  <si>
    <t>12-08-04資安技術檢測服務</t>
    <phoneticPr fontId="4" type="noConversion"/>
  </si>
  <si>
    <t>120806
擴充政府設計系統元件與開源碼</t>
    <phoneticPr fontId="4" type="noConversion"/>
  </si>
  <si>
    <t>12-08-05建構軟體物料清單</t>
    <phoneticPr fontId="4" type="noConversion"/>
  </si>
  <si>
    <t>120807
執行數位韌性巡航服務</t>
    <phoneticPr fontId="4" type="noConversion"/>
  </si>
  <si>
    <t>12-08-06擴充政府設計系統元件與開源碼</t>
    <phoneticPr fontId="36" type="noConversion"/>
  </si>
  <si>
    <t>120901
支援產業資安發展</t>
    <phoneticPr fontId="4" type="noConversion"/>
  </si>
  <si>
    <t>12-08-07執行數位韌性巡航服務</t>
    <phoneticPr fontId="4" type="noConversion"/>
  </si>
  <si>
    <t>121001
資安職能訓練</t>
    <phoneticPr fontId="4" type="noConversion"/>
  </si>
  <si>
    <t>12-09-01支援產業資安發展</t>
    <phoneticPr fontId="4" type="noConversion"/>
  </si>
  <si>
    <t>121002
資安人才培育</t>
    <phoneticPr fontId="4" type="noConversion"/>
  </si>
  <si>
    <t>12-10-01資安職能訓練</t>
    <phoneticPr fontId="4" type="noConversion"/>
  </si>
  <si>
    <t>121003
資安人才評量</t>
    <phoneticPr fontId="4" type="noConversion"/>
  </si>
  <si>
    <t>12-10-02資安人才培育</t>
    <phoneticPr fontId="4" type="noConversion"/>
  </si>
  <si>
    <t>資安人才培育</t>
  </si>
  <si>
    <t>1002</t>
  </si>
  <si>
    <t>121004
資安高階人才養成</t>
    <phoneticPr fontId="4" type="noConversion"/>
  </si>
  <si>
    <t>121101
資安系列競賽</t>
    <phoneticPr fontId="4" type="noConversion"/>
  </si>
  <si>
    <t>121102
資安法規與案例彙編</t>
    <phoneticPr fontId="4" type="noConversion"/>
  </si>
  <si>
    <t>121201
管理費用</t>
    <phoneticPr fontId="4" type="noConversion"/>
  </si>
  <si>
    <t>12-10-03資安人才評量</t>
    <phoneticPr fontId="4" type="noConversion"/>
  </si>
  <si>
    <t>12-10-04資安高階人才養成</t>
    <phoneticPr fontId="4" type="noConversion"/>
  </si>
  <si>
    <t>12-11-01資安系列競賽</t>
    <phoneticPr fontId="4" type="noConversion"/>
  </si>
  <si>
    <t>12-11-02資安法規與案例彙編</t>
    <phoneticPr fontId="36" type="noConversion"/>
  </si>
  <si>
    <t>12-12-01管理費用</t>
    <phoneticPr fontId="43" type="noConversion"/>
  </si>
  <si>
    <t>管理費用</t>
    <phoneticPr fontId="43" type="noConversion"/>
  </si>
  <si>
    <t>1201</t>
    <phoneticPr fontId="36" type="noConversion"/>
  </si>
  <si>
    <t>銀行實際結匯單據</t>
    <phoneticPr fontId="4" type="noConversion"/>
  </si>
  <si>
    <t>銀行實際結匯單據</t>
    <phoneticPr fontId="4" type="noConversion"/>
  </si>
  <si>
    <t>120808
技術諮詢服務</t>
    <phoneticPr fontId="4" type="noConversion"/>
  </si>
  <si>
    <t>住宿費
70%</t>
  </si>
  <si>
    <t>膳食費
20%</t>
  </si>
  <si>
    <t>零用費
10%</t>
  </si>
  <si>
    <t>USD</t>
  </si>
  <si>
    <t>頂尖人才實戰養成</t>
  </si>
  <si>
    <t>實習場域建置</t>
  </si>
  <si>
    <t>協助資安標準審查</t>
  </si>
  <si>
    <t>長途大眾
交通工具</t>
    <phoneticPr fontId="4" type="noConversion"/>
  </si>
  <si>
    <t>工研院</t>
    <phoneticPr fontId="4" type="noConversion"/>
  </si>
  <si>
    <t>機關資安責任等級資料維護</t>
  </si>
  <si>
    <t>自籌款</t>
    <phoneticPr fontId="4" type="noConversion"/>
  </si>
  <si>
    <t>資安參考指引編修</t>
  </si>
  <si>
    <t>提供資安技術檢測服務</t>
  </si>
  <si>
    <t>資通安全管理法驗證方案特定要求教育訓練之協助及推動</t>
  </si>
  <si>
    <t>攻擊研析與偵測防護</t>
  </si>
  <si>
    <t>THB</t>
    <phoneticPr fontId="4" type="noConversion"/>
  </si>
  <si>
    <t>泰銖</t>
    <phoneticPr fontId="4" type="noConversion"/>
  </si>
  <si>
    <t>網路攻防演練與事件處理</t>
  </si>
  <si>
    <t>VND</t>
    <phoneticPr fontId="4" type="noConversion"/>
  </si>
  <si>
    <t>越南盾</t>
    <phoneticPr fontId="4" type="noConversion"/>
  </si>
  <si>
    <t>技術移轉與創新育成</t>
  </si>
  <si>
    <t>資通安全弱點研析</t>
  </si>
  <si>
    <t>CI領域工業控制系統資安防護研析</t>
  </si>
  <si>
    <t>推動公私協同治理</t>
  </si>
  <si>
    <t>政府網路資安縱深防護</t>
  </si>
  <si>
    <t>技術基準研究</t>
  </si>
  <si>
    <t>強化台灣電腦網路危機處理暨協調中心</t>
  </si>
  <si>
    <t>強化委外風險管理</t>
  </si>
  <si>
    <t>資安職能訓練業務</t>
  </si>
  <si>
    <t>政府韌性系統工作執行計畫</t>
  </si>
  <si>
    <t>政府服務韌性運作與容錯規劃</t>
  </si>
  <si>
    <t>政府數位服務應變與公私協力環境規劃</t>
  </si>
  <si>
    <t>NCCSC平臺維運及優化</t>
  </si>
  <si>
    <t>深化通傳領域資安防護能量</t>
  </si>
  <si>
    <t>打造資料共享分析之隱私保護開源方案</t>
  </si>
  <si>
    <t>發展隱私保護強度驗測與評估機制</t>
  </si>
  <si>
    <t>擴展隱私強化技術應用場域</t>
  </si>
  <si>
    <t>NICS台灣資安計畫</t>
  </si>
  <si>
    <t>發展評測丄具與系統</t>
  </si>
  <si>
    <t>建構接軌國際之驗測體系</t>
  </si>
  <si>
    <t>評測環境先期建置</t>
  </si>
  <si>
    <t>國際接軌與驗測互認</t>
  </si>
  <si>
    <t>管理費用</t>
  </si>
  <si>
    <t>公共關係</t>
    <phoneticPr fontId="4" type="noConversion"/>
  </si>
  <si>
    <t>美金/台幣</t>
    <phoneticPr fontId="4" type="noConversion"/>
  </si>
  <si>
    <t>EUR</t>
  </si>
  <si>
    <t>113</t>
    <phoneticPr fontId="4" type="noConversion"/>
  </si>
  <si>
    <t>工程師</t>
    <phoneticPr fontId="4" type="noConversion"/>
  </si>
  <si>
    <t>前瞻研究籌獲中心(RA)</t>
  </si>
  <si>
    <t>03</t>
    <phoneticPr fontId="4" type="noConversion"/>
  </si>
  <si>
    <t>■</t>
    <phoneticPr fontId="4" type="noConversion"/>
  </si>
  <si>
    <t>德國(Germany)-柏林(Berlin)</t>
  </si>
  <si>
    <t>6</t>
    <phoneticPr fontId="4" type="noConversion"/>
  </si>
  <si>
    <t>台北-柏林往返機票</t>
    <phoneticPr fontId="4" type="noConversion"/>
  </si>
  <si>
    <t>長途大眾
交通工具</t>
  </si>
  <si>
    <t>住家-桃園機場往返捷運</t>
    <phoneticPr fontId="4" type="noConversion"/>
  </si>
  <si>
    <t>旅平險</t>
    <phoneticPr fontId="4" type="noConversion"/>
  </si>
  <si>
    <t>柏林機場-飯店往返車資</t>
    <phoneticPr fontId="4" type="noConversion"/>
  </si>
  <si>
    <t>飯店-會議地點往返車資</t>
    <phoneticPr fontId="4" type="noConversion"/>
  </si>
  <si>
    <t>國際網路漫遊</t>
    <phoneticPr fontId="4" type="noConversion"/>
  </si>
  <si>
    <t>護照更新</t>
    <phoneticPr fontId="4" type="noConversion"/>
  </si>
  <si>
    <t>會議報名費(含信用卡手續費)</t>
    <phoneticPr fontId="4" type="noConversion"/>
  </si>
  <si>
    <t>參加歐洲國際資安交流研習會議，並擔任3/14下午時段分享者。</t>
    <phoneticPr fontId="4" type="noConversion"/>
  </si>
  <si>
    <t>國外出差旅費核算明細表</t>
    <phoneticPr fontId="4" type="noConversion"/>
  </si>
  <si>
    <r>
      <t>6.</t>
    </r>
    <r>
      <rPr>
        <sz val="10"/>
        <rFont val="標楷體"/>
        <family val="4"/>
        <charset val="136"/>
      </rPr>
      <t>一律以匯款方式支付：本院員工，為其薪資帳戶</t>
    </r>
    <r>
      <rPr>
        <sz val="10"/>
        <rFont val="新細明體"/>
        <family val="4"/>
        <charset val="136"/>
      </rPr>
      <t>；</t>
    </r>
    <r>
      <rPr>
        <sz val="10"/>
        <rFont val="標楷體"/>
        <family val="4"/>
        <charset val="136"/>
      </rPr>
      <t>非本院員工，檢附銀行帳號資訊。</t>
    </r>
    <phoneticPr fontId="4" type="noConversion"/>
  </si>
  <si>
    <t>計畫
工項</t>
    <phoneticPr fontId="4" type="noConversion"/>
  </si>
  <si>
    <t>備    註</t>
    <phoneticPr fontId="4" type="noConversion"/>
  </si>
  <si>
    <t>培育資安人才</t>
    <phoneticPr fontId="4" type="noConversion"/>
  </si>
  <si>
    <t>辦理資安職能業務</t>
    <phoneticPr fontId="4" type="noConversion"/>
  </si>
  <si>
    <t>資通訊系統維運</t>
    <phoneticPr fontId="4" type="noConversion"/>
  </si>
  <si>
    <t>ＸＸＸ</t>
    <phoneticPr fontId="4" type="noConversion"/>
  </si>
  <si>
    <r>
      <t>5.</t>
    </r>
    <r>
      <rPr>
        <sz val="10"/>
        <rFont val="標楷體"/>
        <family val="4"/>
        <charset val="136"/>
      </rPr>
      <t>除生活費依本院「國外出差旅費報支作業規定」計算核給，均應檢附原始單據，如保險費收據(含保單)、報名／註冊費收據。</t>
    </r>
    <phoneticPr fontId="4" type="noConversion"/>
  </si>
  <si>
    <t>出差人：ＸＸＸ</t>
    <phoneticPr fontId="4" type="noConversion"/>
  </si>
  <si>
    <t>詐騙樣態分析與國際交流</t>
    <phoneticPr fontId="4" type="noConversion"/>
  </si>
  <si>
    <r>
      <t>1.</t>
    </r>
    <r>
      <rPr>
        <sz val="9"/>
        <rFont val="標楷體"/>
        <family val="4"/>
        <charset val="136"/>
      </rPr>
      <t>檢附「國外出差旅費核算明細表」，單據黏貼於「支出憑證黏存單」。</t>
    </r>
    <phoneticPr fontId="4" type="noConversion"/>
  </si>
  <si>
    <r>
      <t>2.</t>
    </r>
    <r>
      <rPr>
        <sz val="9"/>
        <rFont val="標楷體"/>
        <family val="4"/>
        <charset val="136"/>
      </rPr>
      <t>「電子機票」或「機票票根」或「其他足資證明行程之文件」。（三擇一）</t>
    </r>
    <phoneticPr fontId="4" type="noConversion"/>
  </si>
  <si>
    <r>
      <t>3.</t>
    </r>
    <r>
      <rPr>
        <sz val="9"/>
        <rFont val="標楷體"/>
        <family val="4"/>
        <charset val="136"/>
      </rPr>
      <t>「國際線航空機票購票證明單」或「旅行業代收轉付收據」或「其他足資證明支付票款之文件」。（三擇一）</t>
    </r>
    <phoneticPr fontId="4" type="noConversion"/>
  </si>
  <si>
    <r>
      <t>4.</t>
    </r>
    <r>
      <rPr>
        <sz val="9"/>
        <rFont val="標楷體"/>
        <family val="4"/>
        <charset val="136"/>
      </rPr>
      <t>「登機證存根</t>
    </r>
    <r>
      <rPr>
        <sz val="9"/>
        <rFont val="Times New Roman"/>
        <family val="1"/>
      </rPr>
      <t>(</t>
    </r>
    <r>
      <rPr>
        <sz val="9"/>
        <rFont val="標楷體"/>
        <family val="4"/>
        <charset val="136"/>
      </rPr>
      <t>含電子登機證</t>
    </r>
    <r>
      <rPr>
        <sz val="9"/>
        <rFont val="Times New Roman"/>
        <family val="1"/>
      </rPr>
      <t>)</t>
    </r>
    <r>
      <rPr>
        <sz val="9"/>
        <rFont val="標楷體"/>
        <family val="4"/>
        <charset val="136"/>
      </rPr>
      <t>」或「航空公司所開立之搭機證明」或「足資證明出國事實之護照影本」。（三擇一）</t>
    </r>
    <phoneticPr fontId="4" type="noConversion"/>
  </si>
  <si>
    <r>
      <t>5.</t>
    </r>
    <r>
      <rPr>
        <sz val="9"/>
        <rFont val="標楷體"/>
        <family val="4"/>
        <charset val="136"/>
      </rPr>
      <t>除生活費依本院「國外出差旅費報支作業規定」計算核給，均應檢附原始單據，如保險費收據(含保單)、報名／註冊費收據。</t>
    </r>
    <phoneticPr fontId="4" type="noConversion"/>
  </si>
  <si>
    <r>
      <t>6.</t>
    </r>
    <r>
      <rPr>
        <sz val="9"/>
        <rFont val="標楷體"/>
        <family val="4"/>
        <charset val="136"/>
      </rPr>
      <t>一律以匯款方式支付：本院員工，為其薪資帳戶</t>
    </r>
    <r>
      <rPr>
        <sz val="9"/>
        <rFont val="新細明體"/>
        <family val="4"/>
        <charset val="136"/>
      </rPr>
      <t>；</t>
    </r>
    <r>
      <rPr>
        <sz val="9"/>
        <rFont val="標楷體"/>
        <family val="4"/>
        <charset val="136"/>
      </rPr>
      <t>非本院員工，檢附銀行帳號資訊。</t>
    </r>
    <phoneticPr fontId="4" type="noConversion"/>
  </si>
  <si>
    <t>亞太地區</t>
  </si>
  <si>
    <t>日本(Japan)</t>
  </si>
  <si>
    <t>日本(Japan)-福岡(Fukuoka)</t>
  </si>
  <si>
    <t>日本(Japan)-廣島(Hiroshima)</t>
  </si>
  <si>
    <t>日本(Japan)-神戶(Kobe)</t>
  </si>
  <si>
    <t>日本(Japan)-京都(Kyoto)</t>
  </si>
  <si>
    <t>日本(Japan)-名古屋(Nagoya)</t>
  </si>
  <si>
    <t>日本(Japan)-大阪(Osaka)</t>
  </si>
  <si>
    <t>日本(Japan)-東京(Tokyo)</t>
  </si>
  <si>
    <t>日本(Japan)-橫濱(Yokohama)</t>
  </si>
  <si>
    <t>日本(Japan)-其他(Other)</t>
  </si>
  <si>
    <t>北韓(Korea,Dem. People's Rep. of)</t>
  </si>
  <si>
    <t>北韓(Korea,Dem. People's Rep. of)-平壤(Pyongyang)</t>
  </si>
  <si>
    <t>北韓(Korea,Dem. People's Rep. of)-其他(Other)</t>
  </si>
  <si>
    <t>南韓(Korea)</t>
  </si>
  <si>
    <t>南韓(Korea)-濟州(Cheju)</t>
  </si>
  <si>
    <t>南韓(Korea)-大田(Daejon)</t>
  </si>
  <si>
    <t>南韓(Korea)-仁川(Incheon)</t>
  </si>
  <si>
    <t>南韓(Korea)-光州(Kwangju)</t>
  </si>
  <si>
    <t>南韓(Korea)-慶州(Kyongju)</t>
  </si>
  <si>
    <t>南韓(Korea)-首爾(Seoul)</t>
  </si>
  <si>
    <t>南韓(Korea)-麗水(Yeosu)</t>
  </si>
  <si>
    <t>南韓(Korea)-其他(Other)</t>
  </si>
  <si>
    <t>蒙古(Mongolia)</t>
  </si>
  <si>
    <t>蒙古(Mongolia)-烏蘭巴托(Ulaanbaatar)</t>
  </si>
  <si>
    <t>蒙古(Mongolia)-其他(Other)</t>
  </si>
  <si>
    <t>菲律賓(Philippines)</t>
  </si>
  <si>
    <t>菲律賓(Philippines)-碧瑤( Baguio)</t>
  </si>
  <si>
    <t>菲律賓(Philippines)-宿霧(Cebu)</t>
  </si>
  <si>
    <t>菲律賓(Philippines)-納卯(Davao)</t>
  </si>
  <si>
    <t>菲律賓(Philippines)-大馬尼拉都會區(Metro Manila)</t>
  </si>
  <si>
    <t>菲律賓(Philippines)-巴丹(Bataan)</t>
  </si>
  <si>
    <t>菲律賓(Philippines)-克拉克(Clark, Pampanga)</t>
  </si>
  <si>
    <t>菲律賓(Philippines)-大雅台(Tagaytay)</t>
  </si>
  <si>
    <t>菲律賓(Philippines)-其他(Other)</t>
  </si>
  <si>
    <t>密克羅尼西亞(Micronesia)</t>
  </si>
  <si>
    <t>密克羅尼西亞(Micronesia)-恰克(Chuuk)</t>
  </si>
  <si>
    <t>密克羅尼西亞(Micronesia)-波納佩(Pohnpei)</t>
  </si>
  <si>
    <t>密克羅尼西亞(Micronesia)-雅浦(Yap)</t>
  </si>
  <si>
    <t>泰國(Thailand)</t>
  </si>
  <si>
    <t>泰國(Thailand)-曼谷(Bangkok)</t>
  </si>
  <si>
    <t>泰國(Thailand)-清邁(Chiang Mai)</t>
  </si>
  <si>
    <t>泰國(Thailand)-華欣(Hua Hin)</t>
  </si>
  <si>
    <t>泰國(Thailand)-芭達雅(Pattaya)</t>
  </si>
  <si>
    <t>泰國(Thailand)-普吉(Phuket)</t>
  </si>
  <si>
    <t>泰國(Thailand)-羅勇(Rayong)</t>
  </si>
  <si>
    <t>泰國(Thailand)-蘇梅島(Samui Island)</t>
  </si>
  <si>
    <t>泰國(Thailand)-其他(Other)</t>
  </si>
  <si>
    <t>馬來西亞(Malaysia)</t>
  </si>
  <si>
    <t>馬來西亞(Malaysia)-沙巴(Kota Kinabalu Sabah)</t>
  </si>
  <si>
    <t>馬來西亞(Malaysia)-吉隆坡(Kuala Lumpur)</t>
  </si>
  <si>
    <t>馬來西亞(Malaysia)-</t>
  </si>
  <si>
    <t>馬來西亞(Malaysia)-布城(Putrajaya)</t>
  </si>
  <si>
    <t>馬來西亞(Malaysia)-其他(Other)</t>
  </si>
  <si>
    <t>印尼(Indonesia)</t>
  </si>
  <si>
    <t>印尼(Indonesia)-巴里島(Bali Island)</t>
  </si>
  <si>
    <t>印尼(Indonesia)-萬隆(Bandung)</t>
  </si>
  <si>
    <t>印尼(Indonesia)-茂物(Bogor City)</t>
  </si>
  <si>
    <t>印尼(Indonesia)-雅加達(Jakarta)</t>
  </si>
  <si>
    <t>印尼(Indonesia)-棉蘭(Medan)</t>
  </si>
  <si>
    <t>印尼(Indonesia)-泗水(Surabaya)</t>
  </si>
  <si>
    <t>印尼(Indonesia)-日惹(Yogyakarta)</t>
  </si>
  <si>
    <t>印尼(Indonesia)-其他(Other)</t>
  </si>
  <si>
    <t>緬甸(Burma)</t>
  </si>
  <si>
    <t>緬甸(Burma)-仰光(Rangoon)</t>
  </si>
  <si>
    <t>緬甸(Burma)-內比都(Naypyitaw)</t>
  </si>
  <si>
    <t>緬甸(Burma)-曼德勒(Mandalay)</t>
  </si>
  <si>
    <t>緬甸(Burma)-羌達(Chaung Tha)</t>
  </si>
  <si>
    <t>緬甸(Burma)-內維桑(Ngwe Saung)</t>
  </si>
  <si>
    <t>緬甸(Burma)-葡萄(Putao)</t>
  </si>
  <si>
    <t>緬甸(Burma)-額不里(Ngapali )</t>
  </si>
  <si>
    <t>緬甸(Burma)-其他(Other)</t>
  </si>
  <si>
    <t>印度(India)</t>
  </si>
  <si>
    <t>印度(India)-邦加羅爾(Bangalore)</t>
  </si>
  <si>
    <t>印度(India)-加爾各答(Kolkata)</t>
  </si>
  <si>
    <t>印度(India)-清奈(Chennai)</t>
  </si>
  <si>
    <t>印度(India)-果阿(Goa)</t>
  </si>
  <si>
    <t>印度(India)-海得拉巴(Hyderabad)</t>
  </si>
  <si>
    <t>印度(India)-孟買(Mumbai)</t>
  </si>
  <si>
    <t>印度(India)-新德里(New Delhi)</t>
  </si>
  <si>
    <t>印度(India)-德里國家首都轄區(National Capital Territory of Delhi, NCT)/國家首都區 (National Capital Region, NCR)(04/01-08/31)</t>
  </si>
  <si>
    <t>印度(India)-德里國家首都轄區(National Capital Territory of Delhi, NCT)/國家首都區 (National Capital Region, NCR)(09/01-03/31)</t>
  </si>
  <si>
    <t>印度(India)-浦內(Pune)</t>
  </si>
  <si>
    <t>印度(India)-其他(Other)</t>
  </si>
  <si>
    <t>斯里蘭卡(Sri Lanka)</t>
  </si>
  <si>
    <t>斯里蘭卡(Sri Lanka)-可倫坡(Colombo)</t>
  </si>
  <si>
    <t>斯里蘭卡(Sri Lanka)-其他(Other)</t>
  </si>
  <si>
    <t>不丹(Bhutan)</t>
  </si>
  <si>
    <t>不丹(Bhutan)-亭布(Thimphu)</t>
  </si>
  <si>
    <t>不丹(Bhutan)-其他(Other)</t>
  </si>
  <si>
    <t>尼泊爾(Nepal)</t>
  </si>
  <si>
    <t>尼泊爾(Nepal)-加德滿都(Kathmandu)</t>
  </si>
  <si>
    <t>尼泊爾(Nepal)-波卡拉(Pokhara)</t>
  </si>
  <si>
    <t>尼泊爾(Nepal)-其他(Other)</t>
  </si>
  <si>
    <t>澳大利亞(Australia)</t>
  </si>
  <si>
    <t>澳大利亞(Australia)-坎培拉(Canberra)</t>
  </si>
  <si>
    <t>澳大利亞(Australia)-墨爾本(Melbourne)</t>
  </si>
  <si>
    <t>澳大利亞(Australia)-雪梨(Sydney)</t>
  </si>
  <si>
    <t>澳大利亞(Australia)-布里斯本(Brisbane)</t>
  </si>
  <si>
    <t>澳大利亞(Australia)-其他(Other)</t>
  </si>
  <si>
    <t>紐西蘭(New Zealand)</t>
  </si>
  <si>
    <t>紐西蘭(New Zealand)-奧克蘭(Auckland)</t>
  </si>
  <si>
    <t>紐西蘭(New Zealand)-威靈頓(Wellington)</t>
  </si>
  <si>
    <t>紐西蘭(New Zealand)-其他(Other)</t>
  </si>
  <si>
    <t>斐濟(Fiji)</t>
  </si>
  <si>
    <t>斐濟(Fiji)-南地(Nadi)</t>
  </si>
  <si>
    <t>斐濟(Fiji)-蘇瓦(Suva)</t>
  </si>
  <si>
    <t>斐濟(Fiji)-其他(Other)</t>
  </si>
  <si>
    <t>東加王國(Tonga)</t>
  </si>
  <si>
    <t>東加王國(Tonga)-努瓜婁發(Nukualofa)</t>
  </si>
  <si>
    <t>東加王國(Tonga)-其他(Other)</t>
  </si>
  <si>
    <t>索羅門群島(Solomon Islands)</t>
  </si>
  <si>
    <t>索羅門群島(Solomon Islands)-荷尼阿拉市(Honiara)</t>
  </si>
  <si>
    <t>索羅門群島(Solomon Islands)-其他(Other)</t>
  </si>
  <si>
    <t>巴布亞紐幾內亞(Papua New Guinea)</t>
  </si>
  <si>
    <t>巴布亞紐幾內亞(Papua New Guinea)-摩士比港(Port Moresby)</t>
  </si>
  <si>
    <t>巴布亞紐幾內亞(Papua New Guinea)-布卡(Buka)</t>
  </si>
  <si>
    <t>巴布亞紐幾內亞(Papua New Guinea)-可可坡(Kokopo)</t>
  </si>
  <si>
    <t>巴布亞紐幾內亞(Papua New Guinea)-萊城(Lae)</t>
  </si>
  <si>
    <t>巴布亞紐幾內亞(Papua New Guinea)-拉包爾(Rabaul)</t>
  </si>
  <si>
    <t>巴布亞紐幾內亞(Papua New Guinea)-其他(Other)</t>
  </si>
  <si>
    <t>柬埔寨(Cambodia)</t>
  </si>
  <si>
    <t>柬埔寨(Cambodia)-金邊(Phnom Penh)</t>
  </si>
  <si>
    <t>柬埔寨(Cambodia)-暹粒(Siem Riep)</t>
  </si>
  <si>
    <t>柬埔寨(Cambodia)-施亞努市(Sihanoukville)</t>
  </si>
  <si>
    <t>柬埔寨(Cambodia)-其他(Other)</t>
  </si>
  <si>
    <t>阿富汗(Afghanistan)</t>
  </si>
  <si>
    <t>阿富汗(Afghanistan)-喀布爾(Kabul)</t>
  </si>
  <si>
    <t>阿富汗(Afghanistan)-其他(Other)</t>
  </si>
  <si>
    <t>孟加拉(Bangladesh)</t>
  </si>
  <si>
    <t>孟加拉(Bangladesh)-達卡(Dhaka)</t>
  </si>
  <si>
    <t>孟加拉(Bangladesh)-其他(Other)</t>
  </si>
  <si>
    <t>庫克群島(Cook Islands)</t>
  </si>
  <si>
    <t>庫克群島(Cook Islands)-拉羅東加(Rarotonga)</t>
  </si>
  <si>
    <t>庫克群島(Cook Islands)-其他(Other)</t>
  </si>
  <si>
    <t>寮國(Laos)</t>
  </si>
  <si>
    <t>寮國(Laos)-永珍(Vientiane)</t>
  </si>
  <si>
    <t>寮國(Laos)-其他(Other)</t>
  </si>
  <si>
    <t>馬爾地夫(Maldives)</t>
  </si>
  <si>
    <t>馬爾地夫(Maldives)-馬利(Male)</t>
  </si>
  <si>
    <t>馬爾地夫(Maldives)-其他(Other)</t>
  </si>
  <si>
    <t>吉里巴斯共和國(Kiribati)</t>
  </si>
  <si>
    <t>吉里巴斯共和國(Kiribati)-聖誕島(Christmas Island)</t>
  </si>
  <si>
    <t>吉里巴斯共和國(Kiribati)-其他(Other)</t>
  </si>
  <si>
    <t>越南(Vietnam)</t>
  </si>
  <si>
    <t>越南(Vietnam)-大叻(Dalat)</t>
  </si>
  <si>
    <t>越南(Vietnam)-蜆港(Danang)</t>
  </si>
  <si>
    <t>越南(Vietnam)-河內(Hanoi)</t>
  </si>
  <si>
    <t>越南(Vietnam)-胡志明市(Ho Chi Minh City)</t>
  </si>
  <si>
    <t>越南(Vietnam)-海防市(HaiPhong)</t>
  </si>
  <si>
    <t>越南(Vietnam)-會安(Hoi An)</t>
  </si>
  <si>
    <t>越南(Vietnam)-下龍(Ha Long City)</t>
  </si>
  <si>
    <t>越南(Vietnam)-其他(Other)</t>
  </si>
  <si>
    <t>馬紹爾群島(Marshall Islands)</t>
  </si>
  <si>
    <t>馬紹爾群島(Marshall Islands)-瓜加蓮環礁(Kwajalein Atoll)</t>
  </si>
  <si>
    <t>馬紹爾群島(Marshall Islands)-馬久羅環礁(Majuro Atoll)</t>
  </si>
  <si>
    <t>馬紹爾群島(Marshall Islands)-其他(Other)</t>
  </si>
  <si>
    <t>萬那杜(Vanuatu)</t>
  </si>
  <si>
    <t>萬那杜(Vanuatu)-維拉港(Port Vila)</t>
  </si>
  <si>
    <t>萬那杜(Vanuatu)-三多港(Santos)</t>
  </si>
  <si>
    <t>萬那杜(Vanuatu)-唐納島(Tanna Is.)</t>
  </si>
  <si>
    <t>萬那杜(Vanuatu)-其他(Other)</t>
  </si>
  <si>
    <t>巴基斯坦(Pakistan)</t>
  </si>
  <si>
    <t>巴基斯坦(Pakistan)-費沙拉巴德(Faisalabad)</t>
  </si>
  <si>
    <t>巴基斯坦(Pakistan)-伊斯蘭馬巴德(Islamabad)</t>
  </si>
  <si>
    <t>巴基斯坦(Pakistan)-喀拉蚩(Karachi)</t>
  </si>
  <si>
    <t>巴基斯坦(Pakistan)-拉合爾(Lahore)</t>
  </si>
  <si>
    <t>巴基斯坦(Pakistan)-圭塔(Quetta)</t>
  </si>
  <si>
    <t>巴基斯坦(Pakistan)-其他(Other)</t>
  </si>
  <si>
    <t>伊朗(Iran)</t>
  </si>
  <si>
    <t>伊朗(Iran)-德黑蘭(Tehran)</t>
  </si>
  <si>
    <t>伊朗(Iran)-其他(Other)</t>
  </si>
  <si>
    <t>伊拉克(Iraq)</t>
  </si>
  <si>
    <t>伊拉克(Iraq)-巴格達(Baghdad)</t>
  </si>
  <si>
    <t>伊拉克(Iraq)-其他(Other)</t>
  </si>
  <si>
    <t>約旦(Jordan)</t>
  </si>
  <si>
    <t>約旦(Jordan)-安曼(Amman)</t>
  </si>
  <si>
    <t>約旦(Jordan)-阿卡巴(Aqaba)</t>
  </si>
  <si>
    <t>約旦(Jordan)-死海(Dead Sea)</t>
  </si>
  <si>
    <t>約旦(Jordan)-其他(Other)</t>
  </si>
  <si>
    <t>阿拉伯聯合大公國(United Arab Emirates)</t>
  </si>
  <si>
    <t>阿拉伯聯合大公國(United Arab Emirates)-阿布達比(Abu Dhabi)(04/01-09/30)</t>
  </si>
  <si>
    <t>阿拉伯聯合大公國(United Arab Emirates)-阿布達比(Abu Dhabi)(11/01-11/30)</t>
  </si>
  <si>
    <t>阿拉伯聯合大公國(United Arab Emirates)-阿布達比(Abu Dhabi)(10/01-10/31, 12/01-03/31)</t>
  </si>
  <si>
    <t>阿拉伯聯合大公國(United Arab Emirates)-杜拜(Dubai)(04/01-07/31, 10/01-10/31)</t>
  </si>
  <si>
    <t>阿拉伯聯合大公國(United Arab Emirates)-杜拜(Dubai)(12/01-12/31)</t>
  </si>
  <si>
    <t>阿拉伯聯合大公國(United Arab Emirates)-杜拜(Dubai)(01/01-03/31, 11/01-11/30)</t>
  </si>
  <si>
    <t>阿拉伯聯合大公國(United Arab Emirates)-其他(Other)</t>
  </si>
  <si>
    <t>敘利亞(Syria)</t>
  </si>
  <si>
    <t>敘利亞(Syria)-大馬士革(Damascus)</t>
  </si>
  <si>
    <t>敘利亞(Syria)-其他(Other)</t>
  </si>
  <si>
    <t>黎巴嫩(Lebanon)</t>
  </si>
  <si>
    <t>黎巴嫩(Lebanon)-貝魯特(Beirut)</t>
  </si>
  <si>
    <t>黎巴嫩(Lebanon)-其他(Other)</t>
  </si>
  <si>
    <t>阿曼(Oman)</t>
  </si>
  <si>
    <t>阿曼(Oman)-馬斯開特(Muscat)(04/01-08/31)</t>
  </si>
  <si>
    <t>阿曼(Oman)-馬斯開特(Muscat)(09/01-03/31)</t>
  </si>
  <si>
    <t>阿曼(Oman)-其他(Other)</t>
  </si>
  <si>
    <t>葉門(Yemen)</t>
  </si>
  <si>
    <t>葉門(Yemen)-亞丁(Aden)</t>
  </si>
  <si>
    <t>葉門(Yemen)-沙那(Sanaa)</t>
  </si>
  <si>
    <t>葉門(Yemen)-其他(Other)</t>
  </si>
  <si>
    <t>沙烏地阿拉伯(Saudi Arabia)</t>
  </si>
  <si>
    <t>沙烏地阿拉伯(Saudi Arabia)-吉達(Jeddah)</t>
  </si>
  <si>
    <t>沙烏地阿拉伯(Saudi Arabia)-利雅德(Riyadh)</t>
  </si>
  <si>
    <t>沙烏地阿拉伯(Saudi Arabia)-其他(Other)</t>
  </si>
  <si>
    <t>以色列(Israel)</t>
  </si>
  <si>
    <t>以色列(Israel)-海法(Haifa)</t>
  </si>
  <si>
    <t>以色列(Israel)-台拉維夫(Tel Aviv)</t>
  </si>
  <si>
    <t>以色列(Israel)-其他(Other)</t>
  </si>
  <si>
    <t>土耳其(Turkey)</t>
  </si>
  <si>
    <t>土耳其(Turkey)-安卡拉(Ankara)</t>
  </si>
  <si>
    <t>土耳其(Turkey)-安達利亞(Antalya)</t>
  </si>
  <si>
    <t>土耳其(Turkey)-伊斯坦堡(Istanbul)</t>
  </si>
  <si>
    <t>土耳其(Turkey)-伊士麥(Izmir-Cigli)</t>
  </si>
  <si>
    <t>土耳其(Turkey)-其他(Other)</t>
  </si>
  <si>
    <t>俄羅斯(Russia)</t>
  </si>
  <si>
    <t>俄羅斯(Russia)-莫斯科(Moscow)</t>
  </si>
  <si>
    <t>俄羅斯(Russia)-聖彼得堡(Saint. Petersburg)(01/01-03/31)</t>
  </si>
  <si>
    <t>俄羅斯(Russia)-聖彼得堡(Saint. Petersburg)(04/01-12/31)</t>
  </si>
  <si>
    <t>俄羅斯(Russia)-海參崴(Vladivostok)</t>
  </si>
  <si>
    <t>俄羅斯(Russia)-其他(Other)</t>
  </si>
  <si>
    <t>亞塞拜然(Azerbaijan)</t>
  </si>
  <si>
    <t>亞塞拜然(Azerbaijan)-巴庫(Baku)</t>
  </si>
  <si>
    <t>亞塞拜然(Azerbaijan)-其他(Other)</t>
  </si>
  <si>
    <t>白俄羅斯(Belarus)</t>
  </si>
  <si>
    <t>白俄羅斯(Belarus)-明斯克(Minsk)</t>
  </si>
  <si>
    <t>白俄羅斯(Belarus)-其他(Other)</t>
  </si>
  <si>
    <t>亞美尼亞(Armenia)</t>
  </si>
  <si>
    <t>亞美尼亞(Armenia)-葉里溫(Yerevan)</t>
  </si>
  <si>
    <t>亞美尼亞(Armenia)-其他(Other)</t>
  </si>
  <si>
    <t>喬治亞(Georgia)</t>
  </si>
  <si>
    <t>喬治亞(Georgia)-第比利斯(Tbilisi)</t>
  </si>
  <si>
    <t>喬治亞(Georgia)-其他(Other)</t>
  </si>
  <si>
    <t>吉爾吉斯(Kyrgyzstan)</t>
  </si>
  <si>
    <t>吉爾吉斯(Kyrgyzstan)-比什凱克(Bishkek)</t>
  </si>
  <si>
    <t>吉爾吉斯(Kyrgyzstan)-其他(Other)</t>
  </si>
  <si>
    <t>哈薩克(Kazakhstan)</t>
  </si>
  <si>
    <t>哈薩克(Kazakhstan)-阿拉木圖(Almaty)</t>
  </si>
  <si>
    <t>哈薩克(Kazakhstan)-阿斯坦納(Astana)</t>
  </si>
  <si>
    <t>哈薩克(Kazakhstan)-其他(Other)</t>
  </si>
  <si>
    <t>塔吉克(Tajikistan)</t>
  </si>
  <si>
    <t>塔吉克(Tajikistan)-杜尚別(Dushanbe)</t>
  </si>
  <si>
    <t>塔吉克(Tajikistan)-其他(Other)</t>
  </si>
  <si>
    <t>土庫曼(Turkmenistan)</t>
  </si>
  <si>
    <t>土庫曼(Turkmenistan)-阿什哈巴德(Ashgabat)</t>
  </si>
  <si>
    <t>土庫曼(Turkmenistan)-其他(Other)</t>
  </si>
  <si>
    <t>烏克蘭(Ukraine)</t>
  </si>
  <si>
    <t>烏克蘭(Ukraine)-基輔(Kiev)</t>
  </si>
  <si>
    <t>烏克蘭(Ukraine)-利維夫(Lviv)</t>
  </si>
  <si>
    <t>烏克蘭(Ukraine)-其他(Other)</t>
  </si>
  <si>
    <t>烏茲別克(Uzbekistan)</t>
  </si>
  <si>
    <t>烏茲別克(Uzbekistan)-塔什干(Tashkent)</t>
  </si>
  <si>
    <t>烏茲別克(Uzbekistan)-其他(Other)</t>
  </si>
  <si>
    <t>摩爾多瓦(Moldova)</t>
  </si>
  <si>
    <t>摩爾多瓦(Moldova)-基希訥烏(Chisinau)</t>
  </si>
  <si>
    <t>摩爾多瓦(Moldova)-其他(Other)</t>
  </si>
  <si>
    <t>法國(France)</t>
  </si>
  <si>
    <t>法國(France)-巴黎(Paris)</t>
  </si>
  <si>
    <t>法國(France)-其他(Other)</t>
  </si>
  <si>
    <t>德國(Germany)</t>
  </si>
  <si>
    <t>德國(Germany)-漢堡(Hamburg)</t>
  </si>
  <si>
    <t>德國(Germany)-慕尼黑(Munich)(11/01-08/31)</t>
  </si>
  <si>
    <t>德國(Germany)-慕尼黑(Munich)(09/01-10/31)</t>
  </si>
  <si>
    <t>德國(Germany)-其他(Other)</t>
  </si>
  <si>
    <t>荷蘭(Netherlands)</t>
  </si>
  <si>
    <t>比利時(Belgium)-布魯塞爾(Brussels)</t>
  </si>
  <si>
    <t>比利時(Belgium)-其他(Other)</t>
  </si>
  <si>
    <t>北馬其頓共和國(Republic of North Macedonia)</t>
  </si>
  <si>
    <t>北馬其頓共和國(Republic of North Macedonia)-史可普利(Skopje)</t>
  </si>
  <si>
    <t>北馬其頓共和國(Republic of North Macedonia)-其他(Other)</t>
  </si>
  <si>
    <t>塞爾維亞(Serbia)</t>
  </si>
  <si>
    <t>塞爾維亞(Serbia)-貝爾格勒(Belgrade)</t>
  </si>
  <si>
    <t>塞爾維亞(Serbia)-其他(Other)</t>
  </si>
  <si>
    <t>蒙特內哥羅(Montenegro)</t>
  </si>
  <si>
    <t>蒙特內哥羅(Montenegro)-波多里察(Podgorica)</t>
  </si>
  <si>
    <t>蒙特內哥羅(Montenegro)-其他(Other)</t>
  </si>
  <si>
    <t>科索沃(Kosovo)</t>
  </si>
  <si>
    <t>冰島(Iceland)</t>
  </si>
  <si>
    <t>冰島(Iceland)(05/01-09/30)</t>
  </si>
  <si>
    <t>冰島(Iceland)(10/01-04/30)</t>
  </si>
  <si>
    <t>瑞典(Sweden)</t>
  </si>
  <si>
    <t>瑞典(Sweden)-斯德哥爾摩(Stockholm)</t>
  </si>
  <si>
    <t>瑞典(Sweden)-其他(Other)</t>
  </si>
  <si>
    <t>芬蘭(Finland)</t>
  </si>
  <si>
    <t>芬蘭(Finland)-赫爾辛基(Helsinki)</t>
  </si>
  <si>
    <t>芬蘭(Finland)-其他(Other)</t>
  </si>
  <si>
    <t>英國(United Kingdom)</t>
  </si>
  <si>
    <t>英國(United Kingdom)-倫敦(London)</t>
  </si>
  <si>
    <t>英國(United Kingdom)-其他(Other)</t>
  </si>
  <si>
    <t>西班牙(Spain)</t>
  </si>
  <si>
    <t>西班牙(Spain)-巴塞隆納(Barcelona)</t>
  </si>
  <si>
    <t>西班牙(Spain)-馬德里(Madrid)</t>
  </si>
  <si>
    <t>西班牙(Spain)-聖塞巴斯提安(San Sebastian)(04/01-10/31)</t>
  </si>
  <si>
    <t>西班牙(Spain)-瓦倫西亞(Valencia)</t>
  </si>
  <si>
    <t>西班牙(Spain)-其他(Other)</t>
  </si>
  <si>
    <t>葡萄牙(Portugal)</t>
  </si>
  <si>
    <t>葡萄牙(Portugal)-里斯本(Lisbon)</t>
  </si>
  <si>
    <t>葡萄牙(Portugal)-奧波多(Oporto)</t>
  </si>
  <si>
    <t>葡萄牙(Portugal)-其他(Other)</t>
  </si>
  <si>
    <t>義大利(Italy)</t>
  </si>
  <si>
    <t>義大利(Italy)-波隆那(Bologna)</t>
  </si>
  <si>
    <t>義大利(Italy)-佛羅倫斯(Florence)(04/01-10/31)</t>
  </si>
  <si>
    <t>義大利(Italy)-佛羅倫斯(Florence)(11/01-03/31)</t>
  </si>
  <si>
    <t>義大利(Italy)-米蘭(Milan)(04/01-10/31)</t>
  </si>
  <si>
    <t>義大利(Italy)-米蘭(Milan)(11/01-03/31)</t>
  </si>
  <si>
    <t>義大利(Italy)-那不勒斯(Naples)</t>
  </si>
  <si>
    <t>義大利(Italy)-巴勒摩(Palermo)</t>
  </si>
  <si>
    <t>義大利(Italy)-羅馬(Rome)(04/01-10/31)</t>
  </si>
  <si>
    <t>義大利(Italy)-羅馬(Rome)(11/01-03/31)</t>
  </si>
  <si>
    <t>義大利(Italy)-杜林(Turin)</t>
  </si>
  <si>
    <t>義大利(Italy)-威尼斯(Venice)(04/01-10/31)</t>
  </si>
  <si>
    <t>義大利(Italy)-威尼斯(Venice)(11/01-03/31)</t>
  </si>
  <si>
    <t>義大利(Italy)-其他(Other)</t>
  </si>
  <si>
    <t>馬爾他(Malta)-馬爾他島(Malta Island)(01/01-03/31)</t>
  </si>
  <si>
    <t>馬爾他(Malta)-馬爾他島(Malta Island)(04/01-06/30)</t>
  </si>
  <si>
    <t>馬爾他(Malta)-馬爾他島(Malta Island)(07/01-09/30)</t>
  </si>
  <si>
    <t>馬爾他(Malta)-馬爾他島(Malta Island)(10/01-12/31)</t>
  </si>
  <si>
    <t>馬爾他(Malta)-哥佐島(Gozo Island)</t>
  </si>
  <si>
    <t>希臘(Greece)</t>
  </si>
  <si>
    <t>希臘(Greece)-雅典(Athens)</t>
  </si>
  <si>
    <t>希臘(Greece)塞薩羅尼基(Thessaloniki)</t>
  </si>
  <si>
    <t>希臘(Greece)其他(Other)</t>
  </si>
  <si>
    <t>拉脫維亞(Latvia)</t>
  </si>
  <si>
    <t>拉脫維亞(Latvia)-里加(Riga)</t>
  </si>
  <si>
    <t>拉脫維亞(Latvia)-其他(Other)</t>
  </si>
  <si>
    <t>立陶宛(Lithuania)</t>
  </si>
  <si>
    <t>立陶宛(Lithuania)-維爾紐斯(Vilnius)</t>
  </si>
  <si>
    <t>立陶宛(Lithuania)-其他(Other)</t>
  </si>
  <si>
    <t>波蘭(Poland)</t>
  </si>
  <si>
    <t>波蘭(Poland)-華沙(Warsaw)</t>
  </si>
  <si>
    <t>波蘭(Poland)-其他(Other)</t>
  </si>
  <si>
    <t>捷克(Czech Republic)</t>
  </si>
  <si>
    <t>捷克(Czech Republic)-布拉格(Prauge)</t>
  </si>
  <si>
    <t>捷克(Czech Republic)-布爾諾(Brno)</t>
  </si>
  <si>
    <t>捷克(Czech Republic)-克魯姆洛夫(Cesky Krumlov)</t>
  </si>
  <si>
    <t>捷克(Czech Republic)-奧斯特拉瓦(Ostrava)</t>
  </si>
  <si>
    <t>捷克(Czech Republic)-其他(Other)</t>
  </si>
  <si>
    <t>斯洛伐克(Slovakia)</t>
  </si>
  <si>
    <t>斯洛伐克(Slovakia)-布拉提斯拉瓦(Bratislava)</t>
  </si>
  <si>
    <t>斯洛伐克(Slovakia)-其他(Other)</t>
  </si>
  <si>
    <t>羅馬尼亞(Romania)</t>
  </si>
  <si>
    <t>羅馬尼亞(Romania)-布加勒斯特(Bucharest)</t>
  </si>
  <si>
    <t>羅馬尼亞(Romania)-其他(Other)</t>
  </si>
  <si>
    <t>保加利亞(Bulgaria)</t>
  </si>
  <si>
    <t>保加利亞(Bulgaria)-索菲亞(Sofia)</t>
  </si>
  <si>
    <t>保加利亞(Bulgaria)-其他(Other)</t>
  </si>
  <si>
    <t>匈牙利(Hungary)</t>
  </si>
  <si>
    <t>匈牙利(Hungary)-布達佩斯(Budapest)</t>
  </si>
  <si>
    <t>匈牙利(Hungary)-其他(Other)</t>
  </si>
  <si>
    <t>克羅埃西亞(Croatia)</t>
  </si>
  <si>
    <t>克羅埃西亞(Croatia)-杜布羅夫尼克(Dubrovnik)</t>
  </si>
  <si>
    <t>克羅埃西亞(Croatia)-札格雷布(Zagreb)</t>
  </si>
  <si>
    <t>克羅埃西亞(Croatia)-其他(Other)</t>
  </si>
  <si>
    <t>塞浦路斯(Cyprus)</t>
  </si>
  <si>
    <t>塞浦路斯(Cyprus)-尼古西亞(Nicosia)</t>
  </si>
  <si>
    <t>塞浦路斯(Cyprus)-其他(Other)</t>
  </si>
  <si>
    <t>波士尼亞赫塞哥維納(Bosnia-Herzegovina)</t>
  </si>
  <si>
    <t>波士尼亞赫塞哥維納(Bosnia-Herzegovina)-塞拉耶佛(Sarajevo)</t>
  </si>
  <si>
    <t>波士尼亞赫塞哥維納(Bosnia-Herzegovina)-其他(Other)</t>
  </si>
  <si>
    <t>阿爾巴尼亞(Albania)</t>
  </si>
  <si>
    <t>阿爾巴尼亞(Albania)-地拉那(Tirana)</t>
  </si>
  <si>
    <t>阿爾巴尼亞(Albania)-都拉斯(Durres)</t>
  </si>
  <si>
    <t>阿爾巴尼亞(Albania)-科爾察(Korca)</t>
  </si>
  <si>
    <t>阿爾巴尼亞(Albania)-薩蘭達(Saranda)</t>
  </si>
  <si>
    <t>阿爾巴尼亞(Albania)-其他(Other)</t>
  </si>
  <si>
    <t>加拿大(Canada)</t>
  </si>
  <si>
    <t>加拿大(Canada)-卡爾加利(Calgary)</t>
  </si>
  <si>
    <t>加拿大(Canada)-蒙特婁(Montreal)</t>
  </si>
  <si>
    <t>加拿大(Canada)-渥太華(Ottawa)</t>
  </si>
  <si>
    <t>加拿大(Canada)-多倫多(Toronto)</t>
  </si>
  <si>
    <t>加拿大(Canada)-溫哥華(Vancouver)</t>
  </si>
  <si>
    <t>加拿大(Canada)-其他(Other)</t>
  </si>
  <si>
    <t>美國(U.S.A.)</t>
  </si>
  <si>
    <t>美國(U.S.A.)-舊金山(San Francisco,California)</t>
  </si>
  <si>
    <t>美國(U.S.A.)-洛杉磯(Los Angeles,California)</t>
  </si>
  <si>
    <t>美國(U.S.A.)-邁阿密(Miami,Florida)</t>
  </si>
  <si>
    <t>美國(U.S.A.)-夏威夷州(State of Hawaii)</t>
  </si>
  <si>
    <t>美國(U.S.A.)-芝加哥(Chicago,Illinois)</t>
  </si>
  <si>
    <t>美國(U.S.A.)-波士頓(Boston,Massachuseetts)</t>
  </si>
  <si>
    <t>美國(U.S.A.)-紐約市(New York,New York)(01/01-08/31)</t>
  </si>
  <si>
    <t>美國(U.S.A.)-紐約市(New York,New York)(09/01-12/31)</t>
  </si>
  <si>
    <t>美國(U.S.A.)-費城(Philadelphia,Pennsylvania)</t>
  </si>
  <si>
    <t>美國(U.S.A.)-華盛頓特區(Washington)</t>
  </si>
  <si>
    <t>美國(U.S.A.)-關島(Guam)</t>
  </si>
  <si>
    <t>美國(U.S.A.)-其他(Other)</t>
  </si>
  <si>
    <t>墨西哥(Mexico)</t>
  </si>
  <si>
    <t>墨西哥(Mexico)-亞加普爾科(Acapulco)</t>
  </si>
  <si>
    <t>墨西哥(Mexico)-坎昆(Cancun)</t>
  </si>
  <si>
    <t>墨西哥(Mexico)-濟華花(Chihuahua)</t>
  </si>
  <si>
    <t>墨西哥(Mexico)-華瑞茲城(Ciudad Juarez)</t>
  </si>
  <si>
    <t>墨西哥(Mexico)-奎納瓦卡(Cuernavaca)</t>
  </si>
  <si>
    <t>墨西哥(Mexico)-恩瑟納達(Ensenada)</t>
  </si>
  <si>
    <t>墨西哥(Mexico)-瓜達拉哈拉(Guadalajara)</t>
  </si>
  <si>
    <t>墨西哥(Mexico)-梅里達(Merida)</t>
  </si>
  <si>
    <t>墨西哥(Mexico)-墨西哥城(Mexico City)</t>
  </si>
  <si>
    <t>墨西哥(Mexico)-墨德勒(Monterrey)</t>
  </si>
  <si>
    <t>墨西哥(Mexico)-拍布拉(Puebla)</t>
  </si>
  <si>
    <t>墨西哥(Mexico)-瓦雅塔港(Puerto Vallarta)</t>
  </si>
  <si>
    <t>墨西哥(Mexico)-其他(Other)</t>
  </si>
  <si>
    <t>瓜地馬拉(Guatemala)</t>
  </si>
  <si>
    <t>瓜地馬拉(Guatemala)-安地瓜(Antigua)</t>
  </si>
  <si>
    <t>瓜地馬拉(Guatemala)-瓜地馬拉城(Guatemala City)</t>
  </si>
  <si>
    <t>瓜地馬拉(Guatemala)-其他(Other)</t>
  </si>
  <si>
    <t>薩爾瓦多(El Salvador)</t>
  </si>
  <si>
    <t>薩爾瓦多(El Salvador)-聖薩爾瓦多(San Salvador)</t>
  </si>
  <si>
    <t>薩爾瓦多(El Salvador)-其他(Other)</t>
  </si>
  <si>
    <t>宏都拉斯(Honduras)</t>
  </si>
  <si>
    <t>宏都拉斯(Honduras)-海灣島(Bay Islands)</t>
  </si>
  <si>
    <t>宏都拉斯(Honduras)-汕埠(San Pedro Sula)</t>
  </si>
  <si>
    <t>宏都拉斯(Honduras)-德古西加巴(Tegucigalpa)</t>
  </si>
  <si>
    <t>宏都拉斯(Honduras)-其他(Other)</t>
  </si>
  <si>
    <t>尼加拉瓜(Nicaragua)</t>
  </si>
  <si>
    <t>尼加拉瓜(Nicaragua)-馬拿瓜(Managua)</t>
  </si>
  <si>
    <t>尼加拉瓜(Nicaragua)-其他(Other)</t>
  </si>
  <si>
    <t>哥斯大黎加(Costa Rica)</t>
  </si>
  <si>
    <t>哥斯大黎加(Costa Rica)-聖荷西(San Jose)</t>
  </si>
  <si>
    <t>哥斯大黎加(Costa Rica)-其他(Other)</t>
  </si>
  <si>
    <t>巴拿馬(Panama)</t>
  </si>
  <si>
    <t>巴拿馬(Panama)-巴拿馬市(Panama City)</t>
  </si>
  <si>
    <t>巴拿馬(Panama)-其他(Other)</t>
  </si>
  <si>
    <t>海地(Haiti)</t>
  </si>
  <si>
    <t>海地(Haiti)-太子港(Port-au-Prince)</t>
  </si>
  <si>
    <t>海地(Haiti)-其他(Other)</t>
  </si>
  <si>
    <t>多明尼加共和國(Dominican Rep.)</t>
  </si>
  <si>
    <t>多明尼加共和國(Dominican Rep.)-拉羅馬拉(LaRomana)</t>
  </si>
  <si>
    <t>多明尼加共和國(Dominican Rep.)-布拉達港(Puerto Plata)</t>
  </si>
  <si>
    <t>多明尼加共和國(Dominican Rep.)-聖多明哥(Santo Domingo)</t>
  </si>
  <si>
    <t>多明尼加共和國(Dominican Rep.)-迦納角(PuntaCana)</t>
  </si>
  <si>
    <t>多明尼加共和國(Dominican Rep.)-其他(Other)</t>
  </si>
  <si>
    <t>巴貝多(Barbados)</t>
  </si>
  <si>
    <t>巴貝多(Barbados)(04/16-12/15)</t>
  </si>
  <si>
    <t>巴貝多(Barbados)(12/16-04/15)</t>
  </si>
  <si>
    <t>貝里斯(Belize)</t>
  </si>
  <si>
    <t>貝里斯(Belize)-貝里斯市(Belize City)</t>
  </si>
  <si>
    <t>貝里斯(Belize)-聖佩卓(San Pedro)</t>
  </si>
  <si>
    <t>貝里斯(Belize)-其他(Other)</t>
  </si>
  <si>
    <t>百慕達(Bermuda)</t>
  </si>
  <si>
    <t>百慕達(Bermuda)(12/01-03/31)</t>
  </si>
  <si>
    <t>百慕達(Bermuda)(04/01-11/30)</t>
  </si>
  <si>
    <t>聖露西亞(Saint Lucia)</t>
  </si>
  <si>
    <t>聖露西亞(Saint Lucia)(04/15-12/14)</t>
  </si>
  <si>
    <t>聖露西亞(Saint Lucia)(12/15-04/14)</t>
  </si>
  <si>
    <t>古巴(Cuba)</t>
  </si>
  <si>
    <t>古巴(Cuba)-哈瓦那(Havana)</t>
  </si>
  <si>
    <t>古巴(Cuba)-其他(Other)</t>
  </si>
  <si>
    <t>格瑞那達(Grenada)</t>
  </si>
  <si>
    <t>格瑞那達(Grenada)(12/15-04/15)</t>
  </si>
  <si>
    <t>格瑞那達(Grenada)(04/16-12/14)</t>
  </si>
  <si>
    <t>聖克里斯多福及尼維斯(Saint Kittsand Nevis)</t>
  </si>
  <si>
    <t>聖克里斯多福及尼維斯(Saint Kittsand Nevis)(04/15-12/14)</t>
  </si>
  <si>
    <t>聖克里斯多福及尼維斯(Saint Kittsand Nevis)(12/15-04/14)</t>
  </si>
  <si>
    <t>安地卡及巴布達(Antigua and Barbuda)</t>
  </si>
  <si>
    <t>安地卡及巴布達(Antigua and Barbuda)-安地卡(Antigua)(06/02-12/31)</t>
  </si>
  <si>
    <t>安地卡及巴布達(Antigua and Barbuda)-安地卡(Antigua)(01/01-06/01)</t>
  </si>
  <si>
    <t>委內瑞拉(Venezuela)</t>
  </si>
  <si>
    <t>委內瑞拉(Venezuela)-卡拉卡斯(Caracas)</t>
  </si>
  <si>
    <t>委內瑞拉(Venezuela)-馬拉開波(Maracaibo)</t>
  </si>
  <si>
    <t>委內瑞拉(Venezuela)其他(Other)</t>
  </si>
  <si>
    <t>哥倫比亞(Colombia)</t>
  </si>
  <si>
    <t>哥倫比亞(Colombia)-波哥大(Bogota)</t>
  </si>
  <si>
    <t>哥倫比亞(Colombia)-巴蘭幾亞(Barranquilla)</t>
  </si>
  <si>
    <t>哥倫比亞(Colombia)-迦太基娜(Cartagena)</t>
  </si>
  <si>
    <t>哥倫比亞(Colombia)-麥德林(Medellin)</t>
  </si>
  <si>
    <t>哥倫比亞(Colombia)-其他(Other)</t>
  </si>
  <si>
    <t>蓋亞那(Guyana)</t>
  </si>
  <si>
    <t>蓋亞那(Guyana)-佐治市(Georgetown)</t>
  </si>
  <si>
    <t>蓋亞那(Guyana)-其他(Other)</t>
  </si>
  <si>
    <t>厄瓜多爾(Ecuador)</t>
  </si>
  <si>
    <t>厄瓜多爾(Ecuador)-庫恩卡(Cuenca)</t>
  </si>
  <si>
    <t>厄瓜多爾(Ecuador)-瓜亞基爾(Guayaquil)</t>
  </si>
  <si>
    <t>厄瓜多爾(Ecuador)-曼塔(Manta)</t>
  </si>
  <si>
    <t>厄瓜多爾(Ecuador)-基多(Quito)</t>
  </si>
  <si>
    <t>厄瓜多爾(Ecuador)-拉巴島(Galapagos)</t>
  </si>
  <si>
    <t>厄瓜多爾(Ecuador)-其他(Other)</t>
  </si>
  <si>
    <t>巴西(Brazil)</t>
  </si>
  <si>
    <t>巴西(Brazil)-巴西利亞(Brasilia)</t>
  </si>
  <si>
    <t>巴西(Brazil)-古里提巴(Curitiba)</t>
  </si>
  <si>
    <t>巴西(Brazil)-佛羅里安諾波里斯(Florianopolis)</t>
  </si>
  <si>
    <t>巴西(Brazil)-里約熱內盧(Rio de Janeiro)</t>
  </si>
  <si>
    <t>巴西(Brazil)-聖保羅(Sao Paulo)</t>
  </si>
  <si>
    <t>巴西(Brazil)-其他(Other)</t>
  </si>
  <si>
    <t>秘魯(Peru)</t>
  </si>
  <si>
    <t>秘魯(Peru)-庫斯科(Cuzco)</t>
  </si>
  <si>
    <t>秘魯(Peru)-利馬(Lima)</t>
  </si>
  <si>
    <t>秘魯(Peru)-其他(Other)</t>
  </si>
  <si>
    <t>玻利維亞(Bolivia)</t>
  </si>
  <si>
    <t>玻利維亞(Bolivia)-拉巴斯(LaPaz)</t>
  </si>
  <si>
    <t>玻利維亞(Bolivia)-聖塔克拉斯(Santa Cruz)</t>
  </si>
  <si>
    <t>玻利維亞(Bolivia)-其他(Other)</t>
  </si>
  <si>
    <t>智利(Chile)</t>
  </si>
  <si>
    <t>智利(Chile)-聖地牙哥(Santiago)</t>
  </si>
  <si>
    <t>智利(Chile)-其他(Other)</t>
  </si>
  <si>
    <t>阿根廷(Argentina)</t>
  </si>
  <si>
    <t>阿根廷(Argentina)-布宜諾斯艾利斯(Buenos Aires)</t>
  </si>
  <si>
    <t>阿根廷(Argentina)-門多薩(Mendoza)</t>
  </si>
  <si>
    <t>阿根廷(Argentina)-薩爾塔 (Salta)</t>
  </si>
  <si>
    <t>阿根廷(Argentina)-胡胡伊(San Salvador de Jujuy)</t>
  </si>
  <si>
    <t>阿根廷(Argentina)-布蘭卡港及馬德普拉塔(Bahia Blanca and Mar del Plata)</t>
  </si>
  <si>
    <t>阿根廷(Argentina)-巴里洛切(Bariloche)</t>
  </si>
  <si>
    <t>阿根廷(Argentina)-內烏肯(Neuquen)</t>
  </si>
  <si>
    <t>阿根廷(Argentina)-烏蘇懷亞(Ushuaia)</t>
  </si>
  <si>
    <t>阿根廷(Argentina)-其他(Other)</t>
  </si>
  <si>
    <t>巴拉圭(Paraguay)</t>
  </si>
  <si>
    <t>巴拉圭(Paraguay)-亞松森(Asuncion)</t>
  </si>
  <si>
    <t>巴拉圭(Paraguay)-東方市(Ciudad del Este)</t>
  </si>
  <si>
    <t>巴拉圭(Paraguay)-其他(Other)</t>
  </si>
  <si>
    <t>烏拉圭(Uruguay)</t>
  </si>
  <si>
    <t>烏拉圭(Uruguay)-蒙特維多(Montevideo)</t>
  </si>
  <si>
    <t>烏拉圭(Uruguay)-東岬(Punta del Este)(04/01-11/30)</t>
  </si>
  <si>
    <t>烏拉圭(Uruguay)-東岬(Punta del Este)(12/01-03/31)</t>
  </si>
  <si>
    <t>烏拉圭(Uruguay)-其他(Other)</t>
  </si>
  <si>
    <t>蘇利南(Suriname)</t>
  </si>
  <si>
    <t>蘇利南(Suriname)-巴拉馬利波(Paramaribo)</t>
  </si>
  <si>
    <t>蘇利南(Suriname)-其他(Other)</t>
  </si>
  <si>
    <t>埃及(Egypt)</t>
  </si>
  <si>
    <t>埃及(Egypt)-亞力山大港(Alexandria)</t>
  </si>
  <si>
    <t>埃及(Egypt)-亞斯文(Aswan)</t>
  </si>
  <si>
    <t>埃及(Egypt)-開羅(Cairo)</t>
  </si>
  <si>
    <t>埃及(Egypt)-夏姆錫克(Sharmel Sheikh)</t>
  </si>
  <si>
    <t>埃及(Egypt)-其他(Other)</t>
  </si>
  <si>
    <t>利比亞(Libya)</t>
  </si>
  <si>
    <t>利比亞(Libya)-的黎波里(Tripoli)</t>
  </si>
  <si>
    <t>利比亞(Libya)-其他(Other)</t>
  </si>
  <si>
    <t>阿爾及利亞(Algeria)</t>
  </si>
  <si>
    <t>阿爾及利亞(Algeria)-阿爾及爾(Algiers)</t>
  </si>
  <si>
    <t>阿爾及利亞(Algeria)-其他(Other)</t>
  </si>
  <si>
    <t>幾內亞(Guinea)</t>
  </si>
  <si>
    <t>幾內亞(Guinea)-科納克里(Conakry)</t>
  </si>
  <si>
    <t>幾內亞(Guinea)-其他(Other)</t>
  </si>
  <si>
    <t>幾內亞比索(Guinea-Bissau)</t>
  </si>
  <si>
    <t>幾內亞比索(Guinea-Bissau)-比索(Bissau)</t>
  </si>
  <si>
    <t>幾內亞比索(Guinea-Bissau)-其他(Other)</t>
  </si>
  <si>
    <t>獅子山國(Sierra Leone)</t>
  </si>
  <si>
    <t>獅子山國(Sierra Leone)-自由城(Freetown)</t>
  </si>
  <si>
    <t>獅子山國(Sierra Leone)-其他(Other)</t>
  </si>
  <si>
    <t>賴比瑞亞(Liberia)</t>
  </si>
  <si>
    <t>賴比瑞亞(Liberia)-蒙羅維亞(Monrovia)</t>
  </si>
  <si>
    <t>賴比瑞亞(Liberia)-其他(Other)</t>
  </si>
  <si>
    <t>象牙海岸(Cote D'ivoire)</t>
  </si>
  <si>
    <t>象牙海岸(Cote D'ivoire)-阿比尚(Abidjan)</t>
  </si>
  <si>
    <t>象牙海岸(Cote D'ivoire)-雅穆索戈(Yamoussoukro)</t>
  </si>
  <si>
    <t>象牙海岸(Cote D'ivoire)-其他(Other)</t>
  </si>
  <si>
    <t>迦納(Ghana)</t>
  </si>
  <si>
    <t>迦納(Ghana)-阿克拉(Accra)</t>
  </si>
  <si>
    <t>迦納(Ghana)-其他(Other)</t>
  </si>
  <si>
    <t>多哥(Togo)</t>
  </si>
  <si>
    <t>多哥(Togo)-洛梅(Lome)</t>
  </si>
  <si>
    <t>多哥(Togo)-其他(Other)</t>
  </si>
  <si>
    <t>貝南(Benin)</t>
  </si>
  <si>
    <t>貝南(Benin)-柯多努(Cotonou)</t>
  </si>
  <si>
    <t>貝南(Benin)-其他(Other)</t>
  </si>
  <si>
    <t>布吉納法索(Burkina Faso)</t>
  </si>
  <si>
    <t>布吉納法索(Burkina Faso)-卜卜迪拉索(Bobo-Dioulasso)</t>
  </si>
  <si>
    <t>布吉納法索(Burkina Faso)-瓦加杜古(Ouagadougou)</t>
  </si>
  <si>
    <t>布吉納法索(Burkina Faso)-其他(Other)</t>
  </si>
  <si>
    <t>奈及利亞(Nigeria)</t>
  </si>
  <si>
    <t>奈及利亞(Nigeria)-阿布札(Abuja)</t>
  </si>
  <si>
    <t>奈及利亞(Nigeria)-拉哥斯(Lagos)</t>
  </si>
  <si>
    <t>奈及利亞(Nigeria)-哈科特港(Port Harcourt)</t>
  </si>
  <si>
    <t>奈及利亞(Nigeria)-貝寧城(Benin City)</t>
  </si>
  <si>
    <t>奈及利亞(Nigeria)-卡諾(Kano)</t>
  </si>
  <si>
    <t>奈及利亞(Nigeria)-其他(Other)</t>
  </si>
  <si>
    <t>喀麥隆(Cameroon)</t>
  </si>
  <si>
    <t>喀麥隆(Cameroon)-杜阿拉(Douala)</t>
  </si>
  <si>
    <t>喀麥隆(Cameroon)-雅恩德(Yaounde)</t>
  </si>
  <si>
    <t>喀麥隆(Cameroon)-其他(Other)</t>
  </si>
  <si>
    <t>中非共和國(Central African Rep)</t>
  </si>
  <si>
    <t>中非共和國(Central African Rep)-班基(Bangui)</t>
  </si>
  <si>
    <t>中非共和國(Central African Rep)-其他(Other)</t>
  </si>
  <si>
    <t>赤道幾內亞(Equatorial Guinea)</t>
  </si>
  <si>
    <t>赤道幾內亞(Equatorial Guinea)-馬拉布(Malabo)</t>
  </si>
  <si>
    <t>赤道幾內亞(Equatorial Guinea)-其他(Other)</t>
  </si>
  <si>
    <t>加彭(Gabon)</t>
  </si>
  <si>
    <t>加彭(Gabon)-自由市(Libreville)</t>
  </si>
  <si>
    <t>加彭(Gabon)-其他(Other)</t>
  </si>
  <si>
    <t>剛果共和國(Republic of the Congo)</t>
  </si>
  <si>
    <t>剛果共和國(Republic of the Congo)-布拉薩市(Brazzaville)</t>
  </si>
  <si>
    <t>剛果共和國(Republic of the Congo)-其他(Other)</t>
  </si>
  <si>
    <t>剛果民主共和國
(Democratic Republic of the Congo)</t>
  </si>
  <si>
    <t>剛果民主共和國
(Democratic Republic of the Congo)-布卡烏(Bukavu)</t>
  </si>
  <si>
    <t>剛果民主共和國
(Democratic Republic of the Congo)-哥馬(Goma)</t>
  </si>
  <si>
    <t>剛果民主共和國
(Democratic Republic of the Congo)-金夏沙(Kinshasa)</t>
  </si>
  <si>
    <t>剛果民主共和國
(Democratic Republic of the Congo)-羅彭巴布(Lubumbashi)</t>
  </si>
  <si>
    <t>剛果民主共和國
(Democratic Republic of the Congo)-木布吉馬伊,卡塞(Mbuji Mayi, Kasai)</t>
  </si>
  <si>
    <t>剛果民主共和國
(Democratic Republic of the Congo)-其他(Other)</t>
  </si>
  <si>
    <t>安哥拉(Angola)</t>
  </si>
  <si>
    <t>安哥拉(Angola)-羅安達(Luanda)</t>
  </si>
  <si>
    <t>安哥拉(Angola)-其他(Other)</t>
  </si>
  <si>
    <t>波札那(Botswana)</t>
  </si>
  <si>
    <t>波札那(Botswana)-嘉伯隆里(Gaborone)</t>
  </si>
  <si>
    <t>波札那(Botswana)-卡薩尼(Kasane)</t>
  </si>
  <si>
    <t>波札那(Botswana)-其他(Other)</t>
  </si>
  <si>
    <t>辛巴威(Zimbabwe)</t>
  </si>
  <si>
    <t>辛巴威(Zimbabwe)-阿拉爾(Harare)</t>
  </si>
  <si>
    <t>辛巴威(Zimbabwe)-維多利亞瀑布城(Victoria Falls)</t>
  </si>
  <si>
    <t>辛巴威(Zimbabwe)-其他(Other)</t>
  </si>
  <si>
    <t>馬拉威(Malawi)</t>
  </si>
  <si>
    <t>馬拉威(Malawi)-布蘭岱(Blantyre)</t>
  </si>
  <si>
    <t>馬拉威(Malawi)-里朗威(Lilongwe)</t>
  </si>
  <si>
    <t>馬拉威(Malawi)-其他(Other)</t>
  </si>
  <si>
    <t>莫三比克(Mozambique)</t>
  </si>
  <si>
    <t>莫三比克(Mozambique)-馬布多(Maputo)</t>
  </si>
  <si>
    <t>莫三比克(Mozambique)-貝拉(Beira)</t>
  </si>
  <si>
    <t>莫三比克(Mozambique)-其他(Other)</t>
  </si>
  <si>
    <t>尚比亞(Zambia)</t>
  </si>
  <si>
    <t>尚比亞(Zambia)-利文斯頓(Livingstone)</t>
  </si>
  <si>
    <t>尚比亞(Zambia)-路沙卡(Lusaka)</t>
  </si>
  <si>
    <t>尚比亞(Zambia)-其他(Other)</t>
  </si>
  <si>
    <t>坦尚尼亞(Tanzania)</t>
  </si>
  <si>
    <t>坦尚尼亞(Tanzania)-沙蘭港(Dares Salaam)</t>
  </si>
  <si>
    <t>坦尚尼亞(Tanzania)-其他(Other)</t>
  </si>
  <si>
    <t>蒲隆地(Burundi)</t>
  </si>
  <si>
    <t>蒲隆地(Burundi)-布松布拉(Bujumbura)</t>
  </si>
  <si>
    <t>蒲隆地(Burundi)-吉特加及恩戈齊(Gitega and Ngozi)</t>
  </si>
  <si>
    <t>蒲隆地(Burundi)-魯蒙蓋(Rumonge)</t>
  </si>
  <si>
    <t>蒲隆地(Burundi)-其他(Other)</t>
  </si>
  <si>
    <t>盧安達(Rwanda)</t>
  </si>
  <si>
    <t>盧安達(Rwanda)-吉佳利(Kigali)</t>
  </si>
  <si>
    <t>盧安達(Rwanda)-魯亨蓋里(Ruhengeri)</t>
  </si>
  <si>
    <t>盧安達(Rwanda)-其他(Other)</t>
  </si>
  <si>
    <t>烏干達(Uganda)</t>
  </si>
  <si>
    <t>烏干達(Uganda)-安德比(Entebbe)</t>
  </si>
  <si>
    <t>烏干達(Uganda)-康培拉(Kampala)</t>
  </si>
  <si>
    <t>烏干達(Uganda)-其他(Other)</t>
  </si>
  <si>
    <t>肯亞(Kenya)</t>
  </si>
  <si>
    <t>肯亞(Kenya)-蒙巴沙(Mombasa)</t>
  </si>
  <si>
    <t>肯亞(Kenya)-奈洛比(Nairobi)</t>
  </si>
  <si>
    <t>肯亞(Kenya)-其他(Other)</t>
  </si>
  <si>
    <t>索馬利亞(Somalia)</t>
  </si>
  <si>
    <t>索馬利亞(Somalia)-摩加迪休(Mogadishu)</t>
  </si>
  <si>
    <t>索馬利亞(Somalia)-其他(Other)</t>
  </si>
  <si>
    <t>吉布地(Djibouti)-吉布地(Djibouti)</t>
  </si>
  <si>
    <t>吉布地(Djibouti)-其他(Other)</t>
  </si>
  <si>
    <t>衣索匹亞(Ethiopia)</t>
  </si>
  <si>
    <t>衣索匹亞(Ethiopia)-阿迪斯阿貝巴(Addis Ababa)</t>
  </si>
  <si>
    <t>衣索匹亞(Ethiopia)-其他(Other)</t>
  </si>
  <si>
    <t>厄利垂亞(Eritrea)</t>
  </si>
  <si>
    <t>厄利垂亞(Eritrea)-阿斯馬拉(Asmara)</t>
  </si>
  <si>
    <t>厄利垂亞(Eritrea)-其他(Other)</t>
  </si>
  <si>
    <t>蘇丹(Sudan)</t>
  </si>
  <si>
    <t>蘇丹(Sudan)-喀土木(Khartoum)</t>
  </si>
  <si>
    <t>蘇丹(Sudan)-其他(Other)</t>
  </si>
  <si>
    <t>南蘇丹(South Sudan)</t>
  </si>
  <si>
    <t>南蘇丹(South Sudan)-朱巴(Juba)</t>
  </si>
  <si>
    <t>南蘇丹(South Sudan)-其他(Other)</t>
  </si>
  <si>
    <t>馬達加斯加(Madagascar)</t>
  </si>
  <si>
    <t>馬達加斯加(Madagascar)-安塔那那利佛(Antananarivo)</t>
  </si>
  <si>
    <t>馬達加斯加(Madagascar)-其他(Other)</t>
  </si>
  <si>
    <t>南非共和國(South Africa Rep)</t>
  </si>
  <si>
    <t>南非共和國(South Africa Rep)-開普敦(Cope Town)</t>
  </si>
  <si>
    <t>南非共和國(South Africa Rep)-德班(Durban)</t>
  </si>
  <si>
    <t>南非共和國(South Africa Rep)-東倫敦(East London)</t>
  </si>
  <si>
    <t>南非共和國(South Africa Rep)-約翰尼斯堡(Johannesburg)</t>
  </si>
  <si>
    <t>南非共和國(South Africa Rep)-普利托里亞(Pretoria)</t>
  </si>
  <si>
    <t>南非共和國(South Africa Rep)-其他(Other)</t>
  </si>
  <si>
    <t>納密比亞(Namibia)</t>
  </si>
  <si>
    <t>納密比亞(Namibia)-文豪克(Windhoek)</t>
  </si>
  <si>
    <t>納密比亞(Namibia)-其他(Other)</t>
  </si>
  <si>
    <t>史瓦帝尼(Eswatini)</t>
  </si>
  <si>
    <t>史瓦帝尼(Eswatini)-墨巴本(Mbabane)</t>
  </si>
  <si>
    <t>史瓦帝尼(Eswatini)-其他(Other)</t>
  </si>
  <si>
    <t>賴索托(Lesotho)</t>
  </si>
  <si>
    <t>賴索托(Lesotho)-馬塞魯(Maseru)</t>
  </si>
  <si>
    <t>賴索托(Lesotho)-其他(Other)</t>
  </si>
  <si>
    <t>查德(Chad)</t>
  </si>
  <si>
    <t>查德(Chad)-恩加美納(Ndjamena)</t>
  </si>
  <si>
    <t>查德(Chad)-其他(Other)</t>
  </si>
  <si>
    <t>葛摩(Comoros)</t>
  </si>
  <si>
    <t>葛摩(Comoros)-莫洛尼(Moroni)</t>
  </si>
  <si>
    <t>葛摩(Comoros)-其他(Other)</t>
  </si>
  <si>
    <t>甘比亞(Gambia)</t>
  </si>
  <si>
    <t>甘比亞(Gambia)-班竹(Banjul)</t>
  </si>
  <si>
    <t>甘比亞(Gambia)-其他(Other)</t>
  </si>
  <si>
    <t>茅利塔尼亞(Mauritania)</t>
  </si>
  <si>
    <t>茅利塔尼亞(Mauritania)-諾克少(Nouakchott)</t>
  </si>
  <si>
    <t>茅利塔尼亞(Mauritania)-其他(Other)</t>
  </si>
  <si>
    <t>馬利(Mali)</t>
  </si>
  <si>
    <t>馬利(Mali)-巴馬科(Bamako)</t>
  </si>
  <si>
    <t>馬利(Mali)-其他(Other)</t>
  </si>
  <si>
    <t>尼日(Niger)</t>
  </si>
  <si>
    <t>尼日(Niger)-尼阿美(Niamey)</t>
  </si>
  <si>
    <t>尼日(Niger)-其他(Other)</t>
  </si>
  <si>
    <t>塞內加爾(Senegal)</t>
  </si>
  <si>
    <t>塞內加爾(Senegal)-達卡(Dakar)</t>
  </si>
  <si>
    <t>塞內加爾(Senegal)-其他(Other)</t>
  </si>
  <si>
    <t>突尼西亞(Tunisia)</t>
  </si>
  <si>
    <t>突尼西亞(Tunisia)-突尼斯(Tunis)</t>
  </si>
  <si>
    <t>突尼西亞(Tunisia)-其他(Other)</t>
  </si>
  <si>
    <t>維德角(Cabo Verde)</t>
  </si>
  <si>
    <t>維德角(Cabo Verde)-培亞(Praia)</t>
  </si>
  <si>
    <t>維德角(Cabo Verde)-其他(Other)</t>
  </si>
  <si>
    <t>摩洛哥(Morocco)</t>
  </si>
  <si>
    <t>摩洛哥(Morocco)-卡薩布蘭加(Casablanca)</t>
  </si>
  <si>
    <t>摩洛哥(Morocco)-馬拉喀什(Marrakech)</t>
  </si>
  <si>
    <t>摩洛哥(Morocco)-拉巴特(Rabat)</t>
  </si>
  <si>
    <t>摩洛哥(Morocco)-丹吉爾(Tangier)</t>
  </si>
  <si>
    <t>摩洛哥(Morocco)-其他(Other)</t>
  </si>
  <si>
    <t>聖多美普林西比(Sao Tome and Principe)</t>
  </si>
  <si>
    <t>聖多美普林西比(Sao Tome and Principe)-聖多美(Sao Tome)</t>
  </si>
  <si>
    <t>聖多美普林西比(Sao Tome and Principe)-普林西比(Principe)</t>
  </si>
  <si>
    <t>大陸地區、香港及澳門</t>
  </si>
  <si>
    <t>大陸地區-北京(Beijing)</t>
  </si>
  <si>
    <t>大陸地區-南京(Nanjing)</t>
  </si>
  <si>
    <t>大陸地區-天津(Tianjin)</t>
  </si>
  <si>
    <t>大陸地區-上海(Shanghai)</t>
  </si>
  <si>
    <t>大陸地區-瀋陽(Shenyang)</t>
  </si>
  <si>
    <t>大陸地區-哈爾濱(Harbin)</t>
  </si>
  <si>
    <t>大陸地區-大連(Dalian)</t>
  </si>
  <si>
    <t>大陸地區-濟南(Jinan)</t>
  </si>
  <si>
    <t>大陸地區-青島(Quingdao)</t>
  </si>
  <si>
    <t>大陸地區-武漢(Wu Han)</t>
  </si>
  <si>
    <t>大陸地區-長沙(Changsha)</t>
  </si>
  <si>
    <t>大陸地區-西安(Xian)</t>
  </si>
  <si>
    <t>大陸地區-成都(Chengdu)</t>
  </si>
  <si>
    <t>大陸地區-重慶(Chongqing)</t>
  </si>
  <si>
    <t>大陸地區-貴陽(Guiyang)</t>
  </si>
  <si>
    <t>大陸地區-鄭州(Zhengzhou)</t>
  </si>
  <si>
    <t>大陸地區-深圳(Shenzhen)</t>
  </si>
  <si>
    <t>大陸地區-廣州(Guangzhou)</t>
  </si>
  <si>
    <t>大陸地區-東莞(Dongguan)</t>
  </si>
  <si>
    <t>大陸地區-桂林(Guilin)</t>
  </si>
  <si>
    <t>大陸地區-福州(Fuzhou)</t>
  </si>
  <si>
    <t>大陸地區-海口(Haikou)</t>
  </si>
  <si>
    <t>大陸地區-蘇州(Suzhou)</t>
  </si>
  <si>
    <t>大陸地區-杭州(Hangzhou)</t>
  </si>
  <si>
    <t>大陸地區-寧波(Ningbo)</t>
  </si>
  <si>
    <t>大陸地區-拉薩(Lhasa)</t>
  </si>
  <si>
    <t>大陸地區-烏魯木齊(Urumuqi)</t>
  </si>
  <si>
    <t>大陸地區-三亞(Sanya)</t>
  </si>
  <si>
    <t>大陸地區-廈門(Xiamen)</t>
  </si>
  <si>
    <t>大陸地區-昆山(Kunshan)</t>
  </si>
  <si>
    <t xml:space="preserve">大陸地區-香港(Hong Kong) </t>
  </si>
  <si>
    <t xml:space="preserve">大陸地區-澳門(Macau) </t>
  </si>
  <si>
    <t>大陸地區-其他(Other)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</si>
</sst>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26" formatCode="&quot;US$&quot;#,##0.00_);[Red]\(&quot;US$&quot;#,##0.00\)"/>
    <numFmt numFmtId="176" formatCode="_-* #,##0_-;\-* #,##0_-;_-* &quot;-&quot;??_-;_-@_-"/>
    <numFmt numFmtId="177" formatCode="#,##0.00_);[Red]\(#,##0.00\)"/>
    <numFmt numFmtId="178" formatCode="#,##0_);[Red]\(#,##0\)"/>
    <numFmt numFmtId="179" formatCode="#,##0_);\(#,##0\)"/>
    <numFmt numFmtId="180" formatCode="&quot;(&quot;000&quot;)&quot;"/>
    <numFmt numFmtId="181" formatCode="_-* #,##0.00_-;\-* #,##0.00_-;_-* &quot;-&quot;_-;_-@_-"/>
    <numFmt numFmtId="182" formatCode="General&quot;元&quot;"/>
    <numFmt numFmtId="183" formatCode="[$-404]e\.mm\.dd"/>
    <numFmt numFmtId="184" formatCode="aaa"/>
    <numFmt numFmtId="185" formatCode="_-* #,##0.000_-;\-* #,##0.000_-;_-* &quot;-&quot;_-;_-@_-"/>
    <numFmt numFmtId="186" formatCode="0.00_);[Red]\(0.00\)"/>
    <numFmt numFmtId="187" formatCode="0.000_);[Red]\(0.000\)"/>
  </numFmts>
  <fonts count="56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2"/>
      <name val="Times New Roman"/>
      <family val="1"/>
    </font>
    <font>
      <sz val="9"/>
      <name val="新細明體"/>
      <family val="1"/>
      <charset val="136"/>
    </font>
    <font>
      <sz val="10"/>
      <name val="Times New Roman"/>
      <family val="1"/>
    </font>
    <font>
      <sz val="22"/>
      <name val="Times New Roman"/>
      <family val="1"/>
    </font>
    <font>
      <sz val="12"/>
      <name val="標楷體"/>
      <family val="4"/>
      <charset val="136"/>
    </font>
    <font>
      <b/>
      <u/>
      <sz val="20"/>
      <name val="標楷體"/>
      <family val="4"/>
      <charset val="136"/>
    </font>
    <font>
      <b/>
      <sz val="14"/>
      <name val="標楷體"/>
      <family val="4"/>
      <charset val="136"/>
    </font>
    <font>
      <b/>
      <u/>
      <sz val="18"/>
      <name val="標楷體"/>
      <family val="4"/>
      <charset val="136"/>
    </font>
    <font>
      <sz val="14"/>
      <name val="標楷體"/>
      <family val="4"/>
      <charset val="136"/>
    </font>
    <font>
      <sz val="14"/>
      <name val="Times New Roman"/>
      <family val="1"/>
    </font>
    <font>
      <b/>
      <sz val="14"/>
      <name val="Times New Roman"/>
      <family val="1"/>
    </font>
    <font>
      <sz val="10"/>
      <name val="標楷體"/>
      <family val="4"/>
      <charset val="136"/>
    </font>
    <font>
      <sz val="10"/>
      <name val="新細明體"/>
      <family val="4"/>
      <charset val="136"/>
    </font>
    <font>
      <sz val="12"/>
      <color theme="1"/>
      <name val="新細明體"/>
      <family val="1"/>
      <charset val="136"/>
      <scheme val="minor"/>
    </font>
    <font>
      <sz val="12"/>
      <color indexed="9"/>
      <name val="新細明體"/>
      <family val="1"/>
      <charset val="136"/>
    </font>
    <font>
      <sz val="20"/>
      <color theme="1"/>
      <name val="新細明體"/>
      <family val="1"/>
      <charset val="136"/>
      <scheme val="minor"/>
    </font>
    <font>
      <b/>
      <u/>
      <sz val="20"/>
      <color theme="1"/>
      <name val="標楷體"/>
      <family val="4"/>
      <charset val="136"/>
    </font>
    <font>
      <sz val="20"/>
      <color indexed="9"/>
      <name val="標楷體"/>
      <family val="4"/>
      <charset val="136"/>
    </font>
    <font>
      <sz val="20"/>
      <name val="標楷體"/>
      <family val="4"/>
      <charset val="136"/>
    </font>
    <font>
      <b/>
      <u/>
      <sz val="18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2"/>
      <color indexed="9"/>
      <name val="標楷體"/>
      <family val="4"/>
      <charset val="136"/>
    </font>
    <font>
      <sz val="14"/>
      <color theme="1"/>
      <name val="Times New Roman"/>
      <family val="1"/>
    </font>
    <font>
      <sz val="14"/>
      <name val="新細明體"/>
      <family val="1"/>
      <charset val="136"/>
    </font>
    <font>
      <sz val="14"/>
      <color indexed="9"/>
      <name val="Times New Roman"/>
      <family val="1"/>
    </font>
    <font>
      <sz val="14"/>
      <color indexed="9"/>
      <name val="標楷體"/>
      <family val="4"/>
      <charset val="136"/>
    </font>
    <font>
      <sz val="14"/>
      <color indexed="8"/>
      <name val="標楷體"/>
      <family val="4"/>
      <charset val="136"/>
    </font>
    <font>
      <sz val="14"/>
      <color theme="1"/>
      <name val="標楷體"/>
      <family val="4"/>
      <charset val="136"/>
    </font>
    <font>
      <sz val="14"/>
      <color rgb="FF000000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theme="1"/>
      <name val="Times New Roman"/>
      <family val="1"/>
    </font>
    <font>
      <sz val="12"/>
      <color theme="0" tint="-4.9989318521683403E-2"/>
      <name val="標楷體"/>
      <family val="4"/>
      <charset val="136"/>
    </font>
    <font>
      <sz val="12"/>
      <color indexed="9"/>
      <name val="Times New Roman"/>
      <family val="1"/>
    </font>
    <font>
      <sz val="9"/>
      <name val="新細明體"/>
      <family val="2"/>
      <charset val="136"/>
      <scheme val="minor"/>
    </font>
    <font>
      <sz val="20"/>
      <color theme="1"/>
      <name val="標楷體"/>
      <family val="4"/>
      <charset val="136"/>
    </font>
    <font>
      <sz val="9"/>
      <name val="新細明體"/>
      <family val="1"/>
      <charset val="136"/>
      <scheme val="minor"/>
    </font>
    <font>
      <sz val="2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name val="標楷體"/>
      <family val="4"/>
      <charset val="136"/>
    </font>
    <font>
      <b/>
      <sz val="12"/>
      <name val="新細明體"/>
      <family val="1"/>
      <charset val="136"/>
    </font>
    <font>
      <sz val="9"/>
      <name val="微軟正黑體"/>
      <family val="2"/>
      <charset val="136"/>
    </font>
    <font>
      <b/>
      <sz val="9"/>
      <color indexed="81"/>
      <name val="標楷體"/>
      <family val="4"/>
      <charset val="136"/>
    </font>
    <font>
      <sz val="9"/>
      <color indexed="81"/>
      <name val="標楷體"/>
      <family val="4"/>
      <charset val="136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細明體"/>
      <family val="3"/>
      <charset val="136"/>
    </font>
    <font>
      <sz val="9"/>
      <color indexed="81"/>
      <name val="細明體"/>
      <family val="3"/>
      <charset val="136"/>
    </font>
    <font>
      <b/>
      <sz val="14"/>
      <color theme="1"/>
      <name val="標楷體"/>
      <family val="4"/>
      <charset val="136"/>
    </font>
    <font>
      <sz val="14"/>
      <color indexed="10"/>
      <name val="標楷體"/>
      <family val="4"/>
      <charset val="136"/>
    </font>
    <font>
      <sz val="9"/>
      <name val="標楷體"/>
      <family val="4"/>
      <charset val="136"/>
    </font>
    <font>
      <sz val="9"/>
      <name val="Times New Roman"/>
      <family val="1"/>
    </font>
    <font>
      <sz val="9"/>
      <name val="新細明體"/>
      <family val="4"/>
      <charset val="136"/>
    </font>
    <font>
      <b/>
      <sz val="14"/>
      <color indexed="81"/>
      <name val="標楷體"/>
      <family val="4"/>
      <charset val="136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</borders>
  <cellStyleXfs count="8">
    <xf numFmtId="0" fontId="0" fillId="0" borderId="0"/>
    <xf numFmtId="43" fontId="2" fillId="0" borderId="0" applyFont="0" applyFill="0" applyBorder="0" applyAlignment="0" applyProtection="0"/>
    <xf numFmtId="0" fontId="16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</cellStyleXfs>
  <cellXfs count="614">
    <xf numFmtId="0" fontId="0" fillId="0" borderId="0" xfId="0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/>
    <xf numFmtId="176" fontId="3" fillId="0" borderId="0" xfId="1" applyNumberFormat="1" applyFont="1" applyFill="1" applyBorder="1" applyAlignment="1">
      <alignment vertical="center"/>
    </xf>
    <xf numFmtId="176" fontId="5" fillId="0" borderId="0" xfId="1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1" fillId="0" borderId="1" xfId="0" applyFont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12" fillId="0" borderId="6" xfId="0" applyFont="1" applyFill="1" applyBorder="1" applyAlignment="1">
      <alignment horizontal="left" vertical="center" wrapText="1"/>
    </xf>
    <xf numFmtId="49" fontId="12" fillId="0" borderId="0" xfId="0" applyNumberFormat="1" applyFont="1" applyFill="1" applyBorder="1" applyAlignment="1">
      <alignment vertical="center"/>
    </xf>
    <xf numFmtId="0" fontId="11" fillId="0" borderId="8" xfId="0" applyNumberFormat="1" applyFont="1" applyFill="1" applyBorder="1" applyAlignment="1">
      <alignment horizontal="center" vertical="center"/>
    </xf>
    <xf numFmtId="49" fontId="12" fillId="0" borderId="8" xfId="0" applyNumberFormat="1" applyFont="1" applyFill="1" applyBorder="1" applyAlignment="1">
      <alignment horizontal="center" vertical="center"/>
    </xf>
    <xf numFmtId="0" fontId="11" fillId="0" borderId="8" xfId="1" applyNumberFormat="1" applyFont="1" applyFill="1" applyBorder="1" applyAlignment="1">
      <alignment horizontal="center" vertical="center" wrapText="1"/>
    </xf>
    <xf numFmtId="0" fontId="12" fillId="0" borderId="8" xfId="1" applyNumberFormat="1" applyFont="1" applyFill="1" applyBorder="1" applyAlignment="1">
      <alignment horizontal="center" vertical="center" wrapText="1"/>
    </xf>
    <xf numFmtId="0" fontId="12" fillId="0" borderId="8" xfId="1" applyNumberFormat="1" applyFont="1" applyFill="1" applyBorder="1" applyAlignment="1">
      <alignment horizontal="center" vertical="center"/>
    </xf>
    <xf numFmtId="0" fontId="12" fillId="0" borderId="11" xfId="0" applyNumberFormat="1" applyFont="1" applyFill="1" applyBorder="1" applyAlignment="1">
      <alignment vertical="center"/>
    </xf>
    <xf numFmtId="0" fontId="12" fillId="0" borderId="6" xfId="1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/>
    </xf>
    <xf numFmtId="178" fontId="12" fillId="0" borderId="6" xfId="0" applyNumberFormat="1" applyFont="1" applyFill="1" applyBorder="1" applyAlignment="1">
      <alignment horizontal="center" vertical="center"/>
    </xf>
    <xf numFmtId="179" fontId="0" fillId="0" borderId="21" xfId="0" applyNumberFormat="1" applyFont="1" applyFill="1" applyBorder="1" applyAlignment="1">
      <alignment horizontal="center" vertical="center"/>
    </xf>
    <xf numFmtId="178" fontId="12" fillId="0" borderId="0" xfId="0" applyNumberFormat="1" applyFont="1" applyFill="1" applyBorder="1" applyAlignment="1">
      <alignment horizontal="center" vertical="center"/>
    </xf>
    <xf numFmtId="179" fontId="7" fillId="0" borderId="24" xfId="0" applyNumberFormat="1" applyFont="1" applyFill="1" applyBorder="1" applyAlignment="1">
      <alignment horizontal="center" vertical="center"/>
    </xf>
    <xf numFmtId="176" fontId="7" fillId="0" borderId="0" xfId="1" applyNumberFormat="1" applyFont="1" applyBorder="1" applyAlignment="1">
      <alignment vertical="center"/>
    </xf>
    <xf numFmtId="0" fontId="12" fillId="0" borderId="26" xfId="0" applyFont="1" applyFill="1" applyBorder="1" applyAlignment="1">
      <alignment vertical="center"/>
    </xf>
    <xf numFmtId="179" fontId="7" fillId="0" borderId="28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/>
    </xf>
    <xf numFmtId="179" fontId="11" fillId="0" borderId="29" xfId="0" applyNumberFormat="1" applyFont="1" applyFill="1" applyBorder="1" applyAlignment="1">
      <alignment vertical="center"/>
    </xf>
    <xf numFmtId="176" fontId="7" fillId="0" borderId="1" xfId="1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6" fillId="0" borderId="0" xfId="2">
      <alignment vertical="center"/>
    </xf>
    <xf numFmtId="0" fontId="17" fillId="0" borderId="0" xfId="2" applyFont="1" applyBorder="1" applyAlignment="1">
      <alignment horizontal="left" vertical="center"/>
    </xf>
    <xf numFmtId="0" fontId="7" fillId="0" borderId="0" xfId="2" applyFont="1">
      <alignment vertical="center"/>
    </xf>
    <xf numFmtId="0" fontId="18" fillId="0" borderId="0" xfId="2" applyFont="1">
      <alignment vertical="center"/>
    </xf>
    <xf numFmtId="0" fontId="20" fillId="0" borderId="0" xfId="2" applyFont="1" applyBorder="1" applyAlignment="1">
      <alignment horizontal="left" vertical="center" wrapText="1"/>
    </xf>
    <xf numFmtId="0" fontId="21" fillId="0" borderId="0" xfId="2" applyFont="1">
      <alignment vertical="center"/>
    </xf>
    <xf numFmtId="0" fontId="24" fillId="0" borderId="0" xfId="2" applyFont="1" applyBorder="1" applyAlignment="1">
      <alignment horizontal="left" vertical="center" wrapText="1"/>
    </xf>
    <xf numFmtId="0" fontId="25" fillId="0" borderId="0" xfId="2" applyFont="1">
      <alignment vertical="center"/>
    </xf>
    <xf numFmtId="0" fontId="26" fillId="0" borderId="6" xfId="2" applyFont="1" applyBorder="1" applyAlignment="1" applyProtection="1">
      <alignment horizontal="center" vertical="center"/>
      <protection locked="0"/>
    </xf>
    <xf numFmtId="0" fontId="27" fillId="0" borderId="0" xfId="2" applyFont="1" applyBorder="1" applyAlignment="1">
      <alignment horizontal="left" vertical="center" wrapText="1"/>
    </xf>
    <xf numFmtId="0" fontId="11" fillId="0" borderId="0" xfId="2" applyFont="1">
      <alignment vertical="center"/>
    </xf>
    <xf numFmtId="0" fontId="11" fillId="0" borderId="0" xfId="2" applyFont="1" applyAlignment="1">
      <alignment vertical="center"/>
    </xf>
    <xf numFmtId="0" fontId="25" fillId="0" borderId="0" xfId="2" applyFont="1" applyAlignment="1">
      <alignment vertical="center"/>
    </xf>
    <xf numFmtId="0" fontId="12" fillId="3" borderId="14" xfId="2" applyFont="1" applyFill="1" applyBorder="1" applyAlignment="1" applyProtection="1">
      <alignment horizontal="center" vertical="center"/>
      <protection locked="0"/>
    </xf>
    <xf numFmtId="0" fontId="12" fillId="3" borderId="37" xfId="2" applyFont="1" applyFill="1" applyBorder="1" applyAlignment="1" applyProtection="1">
      <alignment horizontal="center" vertical="center"/>
      <protection locked="0"/>
    </xf>
    <xf numFmtId="0" fontId="12" fillId="3" borderId="38" xfId="2" applyFont="1" applyFill="1" applyBorder="1" applyAlignment="1" applyProtection="1">
      <alignment horizontal="center" vertical="center"/>
      <protection locked="0"/>
    </xf>
    <xf numFmtId="184" fontId="11" fillId="0" borderId="22" xfId="2" applyNumberFormat="1" applyFont="1" applyBorder="1" applyAlignment="1" applyProtection="1">
      <alignment horizontal="center"/>
      <protection locked="0"/>
    </xf>
    <xf numFmtId="0" fontId="27" fillId="0" borderId="0" xfId="2" applyFont="1" applyBorder="1" applyAlignment="1">
      <alignment horizontal="left" vertical="center"/>
    </xf>
    <xf numFmtId="183" fontId="12" fillId="3" borderId="7" xfId="2" applyNumberFormat="1" applyFon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33" fillId="0" borderId="0" xfId="2" applyFont="1" applyBorder="1" applyAlignment="1" applyProtection="1">
      <alignment horizontal="center" vertical="center"/>
      <protection locked="0"/>
    </xf>
    <xf numFmtId="0" fontId="33" fillId="0" borderId="0" xfId="2" applyFont="1" applyBorder="1" applyAlignment="1" applyProtection="1">
      <alignment horizontal="center"/>
      <protection locked="0"/>
    </xf>
    <xf numFmtId="0" fontId="33" fillId="0" borderId="0" xfId="2" applyFont="1" applyBorder="1" applyAlignment="1" applyProtection="1">
      <protection locked="0"/>
    </xf>
    <xf numFmtId="0" fontId="11" fillId="0" borderId="0" xfId="2" applyFont="1" applyFill="1" applyAlignment="1">
      <alignment vertical="center"/>
    </xf>
    <xf numFmtId="0" fontId="33" fillId="0" borderId="0" xfId="2" applyFont="1">
      <alignment vertical="center"/>
    </xf>
    <xf numFmtId="0" fontId="11" fillId="0" borderId="0" xfId="2" applyFont="1" applyFill="1" applyBorder="1" applyAlignment="1">
      <alignment horizontal="left" vertical="center"/>
    </xf>
    <xf numFmtId="0" fontId="3" fillId="3" borderId="10" xfId="0" applyFont="1" applyFill="1" applyBorder="1" applyAlignment="1" applyProtection="1">
      <alignment horizontal="center" vertical="center"/>
      <protection locked="0"/>
    </xf>
    <xf numFmtId="0" fontId="3" fillId="0" borderId="0" xfId="2" applyFont="1">
      <alignment vertical="center"/>
    </xf>
    <xf numFmtId="0" fontId="34" fillId="0" borderId="0" xfId="2" applyFont="1" applyFill="1" applyBorder="1" applyAlignment="1">
      <alignment horizontal="left" vertical="center"/>
    </xf>
    <xf numFmtId="0" fontId="33" fillId="0" borderId="0" xfId="2" applyFont="1" applyBorder="1">
      <alignment vertical="center"/>
    </xf>
    <xf numFmtId="0" fontId="3" fillId="3" borderId="39" xfId="0" applyFont="1" applyFill="1" applyBorder="1" applyAlignment="1" applyProtection="1">
      <alignment horizontal="center" vertical="center"/>
      <protection locked="0"/>
    </xf>
    <xf numFmtId="183" fontId="3" fillId="0" borderId="0" xfId="0" applyNumberFormat="1" applyFont="1" applyBorder="1" applyAlignment="1" applyProtection="1">
      <alignment horizontal="center" vertical="center" shrinkToFit="1"/>
      <protection locked="0"/>
    </xf>
    <xf numFmtId="0" fontId="0" fillId="0" borderId="0" xfId="0" applyFill="1" applyBorder="1" applyAlignment="1">
      <alignment horizontal="center" vertical="center" shrinkToFit="1"/>
    </xf>
    <xf numFmtId="0" fontId="7" fillId="0" borderId="0" xfId="0" applyNumberFormat="1" applyFont="1" applyFill="1" applyBorder="1" applyAlignment="1" applyProtection="1">
      <alignment vertical="center"/>
      <protection locked="0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  <protection locked="0"/>
    </xf>
    <xf numFmtId="181" fontId="3" fillId="0" borderId="0" xfId="3" applyNumberFormat="1" applyFont="1" applyFill="1" applyBorder="1" applyAlignment="1" applyProtection="1">
      <alignment vertical="center"/>
      <protection locked="0"/>
    </xf>
    <xf numFmtId="0" fontId="33" fillId="0" borderId="0" xfId="2" applyFont="1" applyFill="1">
      <alignment vertical="center"/>
    </xf>
    <xf numFmtId="0" fontId="33" fillId="0" borderId="0" xfId="2" applyFont="1" applyFill="1" applyBorder="1">
      <alignment vertical="center"/>
    </xf>
    <xf numFmtId="0" fontId="3" fillId="0" borderId="0" xfId="2" applyFont="1" applyFill="1">
      <alignment vertical="center"/>
    </xf>
    <xf numFmtId="0" fontId="35" fillId="0" borderId="0" xfId="2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30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Alignment="1">
      <alignment horizontal="left" vertical="center"/>
    </xf>
    <xf numFmtId="49" fontId="11" fillId="0" borderId="0" xfId="0" applyNumberFormat="1" applyFont="1" applyBorder="1" applyAlignment="1">
      <alignment horizontal="left" vertical="center"/>
    </xf>
    <xf numFmtId="0" fontId="37" fillId="0" borderId="0" xfId="2" applyFont="1" applyFill="1">
      <alignment vertical="center"/>
    </xf>
    <xf numFmtId="185" fontId="32" fillId="0" borderId="0" xfId="3" applyNumberFormat="1" applyFont="1" applyAlignment="1">
      <alignment horizontal="center" vertical="center" wrapText="1"/>
    </xf>
    <xf numFmtId="177" fontId="7" fillId="0" borderId="0" xfId="4" applyNumberFormat="1" applyFont="1" applyFill="1" applyBorder="1" applyAlignment="1">
      <alignment horizontal="left" vertical="center"/>
    </xf>
    <xf numFmtId="177" fontId="21" fillId="0" borderId="0" xfId="4" applyNumberFormat="1" applyFont="1" applyFill="1" applyBorder="1" applyAlignment="1">
      <alignment vertical="center"/>
    </xf>
    <xf numFmtId="186" fontId="39" fillId="0" borderId="0" xfId="4" applyNumberFormat="1" applyFont="1" applyFill="1" applyBorder="1" applyAlignment="1">
      <alignment vertical="center"/>
    </xf>
    <xf numFmtId="177" fontId="7" fillId="0" borderId="0" xfId="4" applyNumberFormat="1" applyFont="1" applyFill="1" applyBorder="1" applyAlignment="1">
      <alignment vertical="center"/>
    </xf>
    <xf numFmtId="186" fontId="40" fillId="0" borderId="0" xfId="4" applyNumberFormat="1" applyFont="1" applyFill="1" applyBorder="1" applyAlignment="1">
      <alignment vertical="center"/>
    </xf>
    <xf numFmtId="186" fontId="3" fillId="0" borderId="0" xfId="4" applyNumberFormat="1" applyFont="1" applyFill="1" applyBorder="1" applyAlignment="1">
      <alignment vertical="center"/>
    </xf>
    <xf numFmtId="186" fontId="12" fillId="0" borderId="0" xfId="4" applyNumberFormat="1" applyFont="1" applyFill="1" applyBorder="1" applyAlignment="1">
      <alignment vertical="center"/>
    </xf>
    <xf numFmtId="177" fontId="32" fillId="0" borderId="0" xfId="2" applyNumberFormat="1" applyFont="1" applyFill="1" applyBorder="1" applyAlignment="1">
      <alignment vertical="center"/>
    </xf>
    <xf numFmtId="177" fontId="32" fillId="0" borderId="0" xfId="2" applyNumberFormat="1" applyFont="1" applyFill="1" applyBorder="1" applyAlignment="1">
      <alignment vertical="center" wrapText="1"/>
    </xf>
    <xf numFmtId="177" fontId="7" fillId="0" borderId="0" xfId="2" applyNumberFormat="1" applyFont="1" applyFill="1" applyBorder="1" applyAlignment="1">
      <alignment horizontal="left" vertical="center"/>
    </xf>
    <xf numFmtId="177" fontId="7" fillId="0" borderId="0" xfId="2" applyNumberFormat="1" applyFont="1" applyFill="1" applyBorder="1" applyAlignment="1">
      <alignment vertical="center"/>
    </xf>
    <xf numFmtId="177" fontId="40" fillId="0" borderId="0" xfId="5" applyNumberFormat="1" applyFont="1" applyFill="1" applyBorder="1" applyAlignment="1">
      <alignment vertical="center" wrapText="1"/>
    </xf>
    <xf numFmtId="177" fontId="32" fillId="0" borderId="0" xfId="2" applyNumberFormat="1" applyFont="1" applyBorder="1" applyAlignment="1">
      <alignment vertical="center"/>
    </xf>
    <xf numFmtId="0" fontId="16" fillId="0" borderId="0" xfId="2" applyBorder="1" applyAlignment="1">
      <alignment vertical="center"/>
    </xf>
    <xf numFmtId="177" fontId="32" fillId="0" borderId="0" xfId="3" applyNumberFormat="1" applyFont="1" applyBorder="1" applyAlignment="1">
      <alignment vertical="center"/>
    </xf>
    <xf numFmtId="185" fontId="16" fillId="0" borderId="0" xfId="3" applyNumberFormat="1" applyFont="1" applyBorder="1" applyAlignment="1">
      <alignment vertical="center"/>
    </xf>
    <xf numFmtId="0" fontId="16" fillId="0" borderId="0" xfId="2" applyAlignment="1">
      <alignment vertical="center"/>
    </xf>
    <xf numFmtId="185" fontId="16" fillId="0" borderId="0" xfId="3" applyNumberFormat="1" applyFont="1" applyAlignment="1">
      <alignment vertical="center"/>
    </xf>
    <xf numFmtId="0" fontId="32" fillId="0" borderId="0" xfId="2" applyFont="1" applyFill="1">
      <alignment vertical="center"/>
    </xf>
    <xf numFmtId="185" fontId="32" fillId="0" borderId="0" xfId="3" applyNumberFormat="1" applyFont="1" applyAlignment="1">
      <alignment vertical="center"/>
    </xf>
    <xf numFmtId="0" fontId="32" fillId="0" borderId="0" xfId="2" applyFont="1">
      <alignment vertical="center"/>
    </xf>
    <xf numFmtId="0" fontId="11" fillId="0" borderId="8" xfId="1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30" fillId="0" borderId="0" xfId="0" quotePrefix="1" applyFont="1" applyAlignment="1">
      <alignment vertical="center"/>
    </xf>
    <xf numFmtId="0" fontId="30" fillId="0" borderId="0" xfId="0" applyFont="1" applyBorder="1" applyAlignment="1">
      <alignment vertical="center" wrapText="1"/>
    </xf>
    <xf numFmtId="0" fontId="30" fillId="0" borderId="0" xfId="0" applyFont="1" applyBorder="1" applyAlignment="1">
      <alignment vertical="center"/>
    </xf>
    <xf numFmtId="0" fontId="30" fillId="0" borderId="0" xfId="6" applyFont="1" applyFill="1" applyBorder="1" applyAlignment="1">
      <alignment vertical="center" wrapText="1"/>
    </xf>
    <xf numFmtId="0" fontId="11" fillId="0" borderId="0" xfId="0" applyFont="1" applyAlignment="1">
      <alignment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0" fontId="11" fillId="0" borderId="0" xfId="6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30" fillId="5" borderId="0" xfId="7" applyFont="1" applyFill="1" applyBorder="1" applyAlignment="1">
      <alignment vertical="center" wrapText="1"/>
    </xf>
    <xf numFmtId="0" fontId="30" fillId="0" borderId="0" xfId="7" applyFont="1" applyFill="1" applyBorder="1" applyAlignment="1">
      <alignment vertical="center" wrapText="1"/>
    </xf>
    <xf numFmtId="0" fontId="30" fillId="0" borderId="0" xfId="0" applyFont="1" applyFill="1" applyBorder="1" applyAlignment="1">
      <alignment vertical="center" wrapText="1"/>
    </xf>
    <xf numFmtId="0" fontId="11" fillId="0" borderId="0" xfId="7" applyFont="1" applyFill="1" applyBorder="1" applyAlignment="1">
      <alignment vertical="center" wrapText="1"/>
    </xf>
    <xf numFmtId="0" fontId="11" fillId="0" borderId="0" xfId="0" applyFont="1" applyBorder="1"/>
    <xf numFmtId="0" fontId="11" fillId="0" borderId="15" xfId="2" applyFont="1" applyBorder="1" applyAlignment="1" applyProtection="1">
      <alignment horizontal="center" vertical="center"/>
      <protection locked="0"/>
    </xf>
    <xf numFmtId="187" fontId="3" fillId="4" borderId="33" xfId="1" applyNumberFormat="1" applyFont="1" applyFill="1" applyBorder="1" applyAlignment="1" applyProtection="1">
      <alignment vertical="center" wrapText="1"/>
      <protection locked="0"/>
    </xf>
    <xf numFmtId="187" fontId="3" fillId="4" borderId="22" xfId="1" applyNumberFormat="1" applyFont="1" applyFill="1" applyBorder="1" applyAlignment="1" applyProtection="1">
      <alignment vertical="center" wrapText="1"/>
      <protection locked="0"/>
    </xf>
    <xf numFmtId="187" fontId="3" fillId="4" borderId="34" xfId="3" applyNumberFormat="1" applyFont="1" applyFill="1" applyBorder="1" applyAlignment="1" applyProtection="1">
      <alignment horizontal="left" vertical="center"/>
      <protection locked="0"/>
    </xf>
    <xf numFmtId="187" fontId="3" fillId="4" borderId="23" xfId="3" applyNumberFormat="1" applyFont="1" applyFill="1" applyBorder="1" applyAlignment="1" applyProtection="1">
      <alignment horizontal="left" vertical="center"/>
      <protection locked="0"/>
    </xf>
    <xf numFmtId="0" fontId="30" fillId="0" borderId="0" xfId="0" applyFont="1" applyFill="1" applyAlignment="1">
      <alignment vertical="center"/>
    </xf>
    <xf numFmtId="0" fontId="50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vertical="center" wrapText="1"/>
    </xf>
    <xf numFmtId="0" fontId="11" fillId="0" borderId="0" xfId="2" applyFont="1" applyAlignment="1">
      <alignment vertical="center" wrapText="1"/>
    </xf>
    <xf numFmtId="0" fontId="11" fillId="0" borderId="0" xfId="0" applyFont="1" applyAlignment="1"/>
    <xf numFmtId="0" fontId="9" fillId="0" borderId="0" xfId="6" quotePrefix="1" applyFont="1" applyFill="1" applyBorder="1" applyAlignment="1">
      <alignment horizontal="center" vertical="center"/>
    </xf>
    <xf numFmtId="0" fontId="9" fillId="0" borderId="0" xfId="6" quotePrefix="1" applyNumberFormat="1" applyFont="1" applyFill="1" applyBorder="1" applyAlignment="1">
      <alignment horizontal="center" vertical="center"/>
    </xf>
    <xf numFmtId="26" fontId="12" fillId="0" borderId="22" xfId="2" applyNumberFormat="1" applyFont="1" applyBorder="1" applyAlignment="1" applyProtection="1">
      <alignment horizontal="right"/>
    </xf>
    <xf numFmtId="26" fontId="12" fillId="0" borderId="23" xfId="2" applyNumberFormat="1" applyFont="1" applyBorder="1" applyAlignment="1" applyProtection="1">
      <alignment horizontal="right"/>
    </xf>
    <xf numFmtId="26" fontId="12" fillId="0" borderId="29" xfId="2" quotePrefix="1" applyNumberFormat="1" applyFont="1" applyBorder="1" applyAlignment="1" applyProtection="1"/>
    <xf numFmtId="26" fontId="12" fillId="0" borderId="30" xfId="2" quotePrefix="1" applyNumberFormat="1" applyFont="1" applyBorder="1" applyAlignment="1" applyProtection="1"/>
    <xf numFmtId="178" fontId="3" fillId="0" borderId="23" xfId="3" applyNumberFormat="1" applyFont="1" applyBorder="1" applyAlignment="1" applyProtection="1">
      <alignment vertical="center"/>
    </xf>
    <xf numFmtId="178" fontId="3" fillId="0" borderId="40" xfId="3" applyNumberFormat="1" applyFont="1" applyBorder="1" applyAlignment="1" applyProtection="1">
      <alignment vertical="center"/>
    </xf>
    <xf numFmtId="180" fontId="3" fillId="0" borderId="33" xfId="2" applyNumberFormat="1" applyFont="1" applyBorder="1" applyAlignment="1" applyProtection="1">
      <alignment horizontal="center" vertical="center"/>
    </xf>
    <xf numFmtId="0" fontId="3" fillId="4" borderId="22" xfId="2" applyFont="1" applyFill="1" applyBorder="1" applyAlignment="1" applyProtection="1">
      <alignment horizontal="center" vertical="center"/>
    </xf>
    <xf numFmtId="0" fontId="3" fillId="4" borderId="33" xfId="2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Protection="1"/>
    <xf numFmtId="176" fontId="3" fillId="0" borderId="0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left"/>
    </xf>
    <xf numFmtId="0" fontId="7" fillId="0" borderId="0" xfId="0" applyFont="1" applyFill="1" applyAlignment="1" applyProtection="1">
      <alignment horizontal="left"/>
    </xf>
    <xf numFmtId="0" fontId="11" fillId="0" borderId="0" xfId="0" applyFont="1" applyFill="1" applyBorder="1" applyAlignment="1" applyProtection="1">
      <alignment vertical="center"/>
    </xf>
    <xf numFmtId="0" fontId="11" fillId="0" borderId="0" xfId="0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0" xfId="0" applyFont="1" applyFill="1" applyAlignment="1" applyProtection="1">
      <alignment vertical="center"/>
    </xf>
    <xf numFmtId="0" fontId="11" fillId="0" borderId="1" xfId="0" applyFont="1" applyBorder="1" applyAlignment="1" applyProtection="1">
      <alignment vertical="center"/>
    </xf>
    <xf numFmtId="0" fontId="12" fillId="0" borderId="0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vertical="center" wrapText="1"/>
    </xf>
    <xf numFmtId="0" fontId="12" fillId="0" borderId="0" xfId="0" applyFont="1" applyFill="1" applyBorder="1" applyAlignment="1" applyProtection="1">
      <alignment vertical="center"/>
    </xf>
    <xf numFmtId="0" fontId="12" fillId="0" borderId="6" xfId="0" applyFont="1" applyFill="1" applyBorder="1" applyAlignment="1" applyProtection="1">
      <alignment horizontal="left" vertical="center" wrapText="1"/>
    </xf>
    <xf numFmtId="49" fontId="12" fillId="0" borderId="0" xfId="0" applyNumberFormat="1" applyFont="1" applyFill="1" applyBorder="1" applyAlignment="1" applyProtection="1">
      <alignment vertical="center"/>
    </xf>
    <xf numFmtId="0" fontId="11" fillId="0" borderId="8" xfId="0" applyNumberFormat="1" applyFont="1" applyFill="1" applyBorder="1" applyAlignment="1" applyProtection="1">
      <alignment horizontal="center" vertical="center"/>
    </xf>
    <xf numFmtId="49" fontId="12" fillId="0" borderId="8" xfId="0" applyNumberFormat="1" applyFont="1" applyFill="1" applyBorder="1" applyAlignment="1" applyProtection="1">
      <alignment horizontal="center" vertical="center"/>
    </xf>
    <xf numFmtId="0" fontId="11" fillId="0" borderId="8" xfId="1" applyNumberFormat="1" applyFont="1" applyFill="1" applyBorder="1" applyAlignment="1" applyProtection="1">
      <alignment horizontal="center" vertical="center" wrapText="1"/>
    </xf>
    <xf numFmtId="0" fontId="12" fillId="0" borderId="8" xfId="1" applyNumberFormat="1" applyFont="1" applyFill="1" applyBorder="1" applyAlignment="1" applyProtection="1">
      <alignment horizontal="center" vertical="center" wrapText="1"/>
    </xf>
    <xf numFmtId="0" fontId="12" fillId="0" borderId="8" xfId="1" applyNumberFormat="1" applyFont="1" applyFill="1" applyBorder="1" applyAlignment="1" applyProtection="1">
      <alignment horizontal="center" vertical="center"/>
    </xf>
    <xf numFmtId="0" fontId="12" fillId="0" borderId="11" xfId="0" applyNumberFormat="1" applyFont="1" applyFill="1" applyBorder="1" applyAlignment="1" applyProtection="1">
      <alignment vertical="center"/>
    </xf>
    <xf numFmtId="0" fontId="12" fillId="0" borderId="6" xfId="1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horizontal="center" vertical="center"/>
    </xf>
    <xf numFmtId="178" fontId="12" fillId="0" borderId="6" xfId="0" applyNumberFormat="1" applyFont="1" applyFill="1" applyBorder="1" applyAlignment="1" applyProtection="1">
      <alignment horizontal="center" vertical="center"/>
    </xf>
    <xf numFmtId="179" fontId="0" fillId="0" borderId="21" xfId="0" applyNumberFormat="1" applyFont="1" applyFill="1" applyBorder="1" applyAlignment="1" applyProtection="1">
      <alignment horizontal="center" vertical="center"/>
    </xf>
    <xf numFmtId="178" fontId="12" fillId="0" borderId="0" xfId="0" applyNumberFormat="1" applyFont="1" applyFill="1" applyBorder="1" applyAlignment="1" applyProtection="1">
      <alignment horizontal="center" vertical="center"/>
    </xf>
    <xf numFmtId="179" fontId="7" fillId="0" borderId="24" xfId="0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Border="1" applyAlignment="1" applyProtection="1">
      <alignment vertical="center"/>
    </xf>
    <xf numFmtId="0" fontId="12" fillId="0" borderId="26" xfId="0" applyFont="1" applyFill="1" applyBorder="1" applyAlignment="1" applyProtection="1">
      <alignment vertical="center"/>
    </xf>
    <xf numFmtId="179" fontId="7" fillId="0" borderId="28" xfId="0" applyNumberFormat="1" applyFont="1" applyFill="1" applyBorder="1" applyAlignment="1" applyProtection="1">
      <alignment horizontal="center" vertical="center"/>
    </xf>
    <xf numFmtId="179" fontId="7" fillId="0" borderId="1" xfId="0" applyNumberFormat="1" applyFont="1" applyFill="1" applyBorder="1" applyAlignment="1" applyProtection="1">
      <alignment vertical="center"/>
    </xf>
    <xf numFmtId="179" fontId="11" fillId="0" borderId="1" xfId="0" applyNumberFormat="1" applyFont="1" applyFill="1" applyBorder="1" applyAlignment="1" applyProtection="1">
      <alignment vertical="center"/>
    </xf>
    <xf numFmtId="179" fontId="11" fillId="0" borderId="29" xfId="0" applyNumberFormat="1" applyFont="1" applyFill="1" applyBorder="1" applyAlignment="1" applyProtection="1">
      <alignment vertical="center"/>
    </xf>
    <xf numFmtId="176" fontId="7" fillId="0" borderId="1" xfId="1" applyNumberFormat="1" applyFont="1" applyBorder="1" applyAlignment="1" applyProtection="1">
      <alignment vertical="center" wrapText="1"/>
    </xf>
    <xf numFmtId="0" fontId="7" fillId="0" borderId="1" xfId="0" applyFont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176" fontId="14" fillId="0" borderId="0" xfId="1" applyNumberFormat="1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18" fillId="0" borderId="0" xfId="2" applyFont="1" applyProtection="1">
      <alignment vertical="center"/>
    </xf>
    <xf numFmtId="0" fontId="20" fillId="0" borderId="0" xfId="2" applyFont="1" applyBorder="1" applyAlignment="1" applyProtection="1">
      <alignment horizontal="left" vertical="center" wrapText="1"/>
    </xf>
    <xf numFmtId="0" fontId="21" fillId="0" borderId="0" xfId="2" applyFont="1" applyProtection="1">
      <alignment vertical="center"/>
    </xf>
    <xf numFmtId="0" fontId="16" fillId="0" borderId="0" xfId="2" applyProtection="1">
      <alignment vertical="center"/>
    </xf>
    <xf numFmtId="49" fontId="7" fillId="0" borderId="33" xfId="2" applyNumberFormat="1" applyFont="1" applyBorder="1" applyAlignment="1" applyProtection="1">
      <alignment horizontal="center" vertical="center"/>
    </xf>
    <xf numFmtId="187" fontId="3" fillId="4" borderId="33" xfId="1" applyNumberFormat="1" applyFont="1" applyFill="1" applyBorder="1" applyAlignment="1" applyProtection="1">
      <alignment vertical="center" wrapText="1"/>
    </xf>
    <xf numFmtId="182" fontId="7" fillId="4" borderId="33" xfId="2" applyNumberFormat="1" applyFont="1" applyFill="1" applyBorder="1" applyAlignment="1" applyProtection="1">
      <alignment horizontal="center" vertical="center"/>
    </xf>
    <xf numFmtId="187" fontId="3" fillId="4" borderId="34" xfId="3" applyNumberFormat="1" applyFont="1" applyFill="1" applyBorder="1" applyAlignment="1" applyProtection="1">
      <alignment horizontal="left" vertical="center"/>
    </xf>
    <xf numFmtId="0" fontId="24" fillId="0" borderId="0" xfId="2" applyFont="1" applyBorder="1" applyAlignment="1" applyProtection="1">
      <alignment horizontal="left" vertical="center" wrapText="1"/>
    </xf>
    <xf numFmtId="0" fontId="7" fillId="0" borderId="0" xfId="2" applyFont="1" applyProtection="1">
      <alignment vertical="center"/>
    </xf>
    <xf numFmtId="0" fontId="25" fillId="0" borderId="0" xfId="2" applyFont="1" applyProtection="1">
      <alignment vertical="center"/>
    </xf>
    <xf numFmtId="0" fontId="26" fillId="0" borderId="6" xfId="2" applyFont="1" applyBorder="1" applyAlignment="1" applyProtection="1">
      <alignment horizontal="center" vertical="center"/>
    </xf>
    <xf numFmtId="182" fontId="7" fillId="4" borderId="22" xfId="2" applyNumberFormat="1" applyFont="1" applyFill="1" applyBorder="1" applyAlignment="1" applyProtection="1">
      <alignment horizontal="center" vertical="center"/>
    </xf>
    <xf numFmtId="187" fontId="3" fillId="4" borderId="22" xfId="1" applyNumberFormat="1" applyFont="1" applyFill="1" applyBorder="1" applyAlignment="1" applyProtection="1">
      <alignment vertical="center" wrapText="1"/>
    </xf>
    <xf numFmtId="187" fontId="3" fillId="4" borderId="23" xfId="3" applyNumberFormat="1" applyFont="1" applyFill="1" applyBorder="1" applyAlignment="1" applyProtection="1">
      <alignment horizontal="left" vertical="center"/>
    </xf>
    <xf numFmtId="0" fontId="27" fillId="0" borderId="0" xfId="2" applyFont="1" applyBorder="1" applyAlignment="1" applyProtection="1">
      <alignment horizontal="left" vertical="center" wrapText="1"/>
    </xf>
    <xf numFmtId="0" fontId="11" fillId="0" borderId="0" xfId="2" applyFont="1" applyProtection="1">
      <alignment vertical="center"/>
    </xf>
    <xf numFmtId="0" fontId="11" fillId="0" borderId="15" xfId="2" applyFont="1" applyBorder="1" applyAlignment="1" applyProtection="1">
      <alignment horizontal="center" vertical="center"/>
    </xf>
    <xf numFmtId="0" fontId="7" fillId="4" borderId="22" xfId="2" applyFont="1" applyFill="1" applyBorder="1" applyAlignment="1" applyProtection="1">
      <alignment horizontal="center" vertical="center"/>
    </xf>
    <xf numFmtId="0" fontId="11" fillId="0" borderId="0" xfId="2" applyFont="1" applyAlignment="1" applyProtection="1">
      <alignment vertical="center"/>
    </xf>
    <xf numFmtId="0" fontId="25" fillId="0" borderId="0" xfId="2" applyFont="1" applyAlignment="1" applyProtection="1">
      <alignment vertical="center"/>
    </xf>
    <xf numFmtId="0" fontId="12" fillId="3" borderId="14" xfId="2" applyFont="1" applyFill="1" applyBorder="1" applyAlignment="1" applyProtection="1">
      <alignment horizontal="center" vertical="center"/>
    </xf>
    <xf numFmtId="0" fontId="12" fillId="3" borderId="37" xfId="2" applyFont="1" applyFill="1" applyBorder="1" applyAlignment="1" applyProtection="1">
      <alignment horizontal="center" vertical="center"/>
    </xf>
    <xf numFmtId="0" fontId="12" fillId="3" borderId="38" xfId="2" applyFont="1" applyFill="1" applyBorder="1" applyAlignment="1" applyProtection="1">
      <alignment horizontal="center" vertical="center"/>
    </xf>
    <xf numFmtId="184" fontId="11" fillId="0" borderId="22" xfId="2" applyNumberFormat="1" applyFont="1" applyBorder="1" applyAlignment="1" applyProtection="1">
      <alignment horizontal="center"/>
    </xf>
    <xf numFmtId="0" fontId="27" fillId="0" borderId="0" xfId="2" applyFont="1" applyBorder="1" applyAlignment="1" applyProtection="1">
      <alignment horizontal="left" vertical="center"/>
    </xf>
    <xf numFmtId="183" fontId="12" fillId="3" borderId="7" xfId="2" applyNumberFormat="1" applyFont="1" applyFill="1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33" fillId="0" borderId="0" xfId="2" applyFont="1" applyBorder="1" applyAlignment="1" applyProtection="1">
      <alignment horizontal="center" vertical="center"/>
    </xf>
    <xf numFmtId="0" fontId="33" fillId="0" borderId="0" xfId="2" applyFont="1" applyBorder="1" applyAlignment="1" applyProtection="1">
      <alignment horizontal="center"/>
    </xf>
    <xf numFmtId="0" fontId="33" fillId="0" borderId="0" xfId="2" applyFont="1" applyBorder="1" applyAlignment="1" applyProtection="1"/>
    <xf numFmtId="0" fontId="11" fillId="0" borderId="0" xfId="2" applyFont="1" applyFill="1" applyAlignment="1" applyProtection="1">
      <alignment vertical="center"/>
    </xf>
    <xf numFmtId="0" fontId="33" fillId="0" borderId="0" xfId="2" applyFont="1" applyProtection="1">
      <alignment vertical="center"/>
    </xf>
    <xf numFmtId="0" fontId="11" fillId="0" borderId="0" xfId="2" applyFont="1" applyFill="1" applyBorder="1" applyAlignment="1" applyProtection="1">
      <alignment horizontal="left" vertical="center"/>
    </xf>
    <xf numFmtId="0" fontId="11" fillId="0" borderId="5" xfId="0" applyFont="1" applyFill="1" applyBorder="1" applyAlignment="1" applyProtection="1">
      <alignment horizontal="center" vertical="center"/>
    </xf>
    <xf numFmtId="0" fontId="11" fillId="0" borderId="34" xfId="0" applyFont="1" applyFill="1" applyBorder="1" applyAlignment="1" applyProtection="1">
      <alignment horizontal="center" vertical="center"/>
    </xf>
    <xf numFmtId="0" fontId="3" fillId="3" borderId="10" xfId="0" applyFont="1" applyFill="1" applyBorder="1" applyAlignment="1" applyProtection="1">
      <alignment horizontal="center" vertical="center"/>
    </xf>
    <xf numFmtId="181" fontId="3" fillId="0" borderId="23" xfId="3" applyNumberFormat="1" applyFont="1" applyBorder="1" applyAlignment="1" applyProtection="1">
      <alignment vertical="center"/>
    </xf>
    <xf numFmtId="0" fontId="3" fillId="0" borderId="0" xfId="2" applyFont="1" applyProtection="1">
      <alignment vertical="center"/>
    </xf>
    <xf numFmtId="0" fontId="34" fillId="0" borderId="0" xfId="2" applyFont="1" applyFill="1" applyBorder="1" applyAlignment="1" applyProtection="1">
      <alignment horizontal="left" vertical="center"/>
    </xf>
    <xf numFmtId="0" fontId="33" fillId="0" borderId="0" xfId="2" applyFont="1" applyBorder="1" applyProtection="1">
      <alignment vertical="center"/>
    </xf>
    <xf numFmtId="0" fontId="3" fillId="3" borderId="39" xfId="0" applyFont="1" applyFill="1" applyBorder="1" applyAlignment="1" applyProtection="1">
      <alignment horizontal="center" vertical="center"/>
    </xf>
    <xf numFmtId="181" fontId="3" fillId="0" borderId="40" xfId="3" applyNumberFormat="1" applyFont="1" applyBorder="1" applyAlignment="1" applyProtection="1">
      <alignment vertical="center"/>
    </xf>
    <xf numFmtId="183" fontId="3" fillId="0" borderId="0" xfId="0" applyNumberFormat="1" applyFont="1" applyBorder="1" applyAlignment="1" applyProtection="1">
      <alignment horizontal="center" vertical="center" shrinkToFit="1"/>
    </xf>
    <xf numFmtId="0" fontId="0" fillId="0" borderId="0" xfId="0" applyFill="1" applyBorder="1" applyAlignment="1" applyProtection="1">
      <alignment horizontal="center" vertical="center" shrinkToFit="1"/>
    </xf>
    <xf numFmtId="0" fontId="7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181" fontId="3" fillId="0" borderId="0" xfId="3" applyNumberFormat="1" applyFont="1" applyFill="1" applyBorder="1" applyAlignment="1" applyProtection="1">
      <alignment vertical="center"/>
    </xf>
    <xf numFmtId="0" fontId="30" fillId="0" borderId="0" xfId="2" applyFont="1" applyBorder="1" applyProtection="1">
      <alignment vertical="center"/>
    </xf>
    <xf numFmtId="0" fontId="30" fillId="0" borderId="0" xfId="2" applyFont="1" applyFill="1" applyBorder="1" applyAlignment="1" applyProtection="1">
      <alignment horizontal="right" vertical="center"/>
    </xf>
    <xf numFmtId="0" fontId="30" fillId="0" borderId="0" xfId="2" applyFont="1" applyFill="1" applyProtection="1">
      <alignment vertical="center"/>
    </xf>
    <xf numFmtId="0" fontId="33" fillId="0" borderId="0" xfId="2" applyFont="1" applyFill="1" applyProtection="1">
      <alignment vertical="center"/>
    </xf>
    <xf numFmtId="0" fontId="33" fillId="0" borderId="0" xfId="2" applyFont="1" applyFill="1" applyBorder="1" applyProtection="1">
      <alignment vertical="center"/>
    </xf>
    <xf numFmtId="0" fontId="3" fillId="0" borderId="0" xfId="2" applyFont="1" applyFill="1" applyProtection="1">
      <alignment vertical="center"/>
    </xf>
    <xf numFmtId="0" fontId="35" fillId="0" borderId="0" xfId="2" applyFont="1" applyBorder="1" applyAlignment="1" applyProtection="1">
      <alignment horizontal="left" vertical="center"/>
    </xf>
    <xf numFmtId="0" fontId="17" fillId="0" borderId="0" xfId="2" applyFont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horizontal="right"/>
    </xf>
    <xf numFmtId="0" fontId="8" fillId="0" borderId="0" xfId="0" applyFont="1" applyFill="1" applyBorder="1" applyAlignment="1" applyProtection="1">
      <alignment horizontal="center" vertical="center"/>
    </xf>
    <xf numFmtId="0" fontId="11" fillId="0" borderId="8" xfId="1" applyNumberFormat="1" applyFont="1" applyFill="1" applyBorder="1" applyAlignment="1" applyProtection="1">
      <alignment vertical="center"/>
    </xf>
    <xf numFmtId="26" fontId="12" fillId="0" borderId="22" xfId="2" applyNumberFormat="1" applyFont="1" applyBorder="1" applyAlignment="1" applyProtection="1">
      <alignment horizontal="right"/>
      <protection locked="0"/>
    </xf>
    <xf numFmtId="26" fontId="12" fillId="0" borderId="23" xfId="2" applyNumberFormat="1" applyFont="1" applyBorder="1" applyAlignment="1" applyProtection="1">
      <alignment horizontal="right"/>
      <protection locked="0"/>
    </xf>
    <xf numFmtId="26" fontId="12" fillId="0" borderId="29" xfId="2" quotePrefix="1" applyNumberFormat="1" applyFont="1" applyBorder="1" applyAlignment="1" applyProtection="1">
      <protection locked="0"/>
    </xf>
    <xf numFmtId="26" fontId="12" fillId="0" borderId="30" xfId="2" quotePrefix="1" applyNumberFormat="1" applyFont="1" applyBorder="1" applyAlignment="1" applyProtection="1">
      <protection locked="0"/>
    </xf>
    <xf numFmtId="183" fontId="12" fillId="3" borderId="7" xfId="2" applyNumberFormat="1" applyFon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50" fillId="0" borderId="0" xfId="0" applyFont="1" applyFill="1" applyAlignment="1">
      <alignment vertical="center" wrapText="1"/>
    </xf>
    <xf numFmtId="0" fontId="50" fillId="0" borderId="0" xfId="0" applyFont="1" applyFill="1" applyBorder="1" applyAlignment="1">
      <alignment vertical="center" wrapText="1"/>
    </xf>
    <xf numFmtId="0" fontId="50" fillId="0" borderId="0" xfId="6" applyFont="1" applyFill="1" applyBorder="1" applyAlignment="1">
      <alignment vertical="center" wrapText="1"/>
    </xf>
    <xf numFmtId="0" fontId="50" fillId="0" borderId="0" xfId="7" applyFont="1" applyFill="1" applyBorder="1" applyAlignment="1">
      <alignment vertical="center" wrapText="1"/>
    </xf>
    <xf numFmtId="183" fontId="12" fillId="3" borderId="7" xfId="2" applyNumberFormat="1" applyFon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52" fillId="0" borderId="0" xfId="0" applyFont="1" applyFill="1" applyBorder="1" applyAlignment="1">
      <alignment vertical="center"/>
    </xf>
    <xf numFmtId="176" fontId="52" fillId="0" borderId="0" xfId="1" applyNumberFormat="1" applyFont="1" applyFill="1" applyBorder="1" applyAlignment="1">
      <alignment vertical="center"/>
    </xf>
    <xf numFmtId="0" fontId="53" fillId="0" borderId="0" xfId="0" applyFont="1" applyFill="1" applyBorder="1" applyAlignment="1">
      <alignment vertical="center"/>
    </xf>
    <xf numFmtId="176" fontId="53" fillId="0" borderId="0" xfId="1" applyNumberFormat="1" applyFont="1" applyFill="1" applyBorder="1" applyAlignment="1">
      <alignment vertical="center"/>
    </xf>
    <xf numFmtId="0" fontId="53" fillId="0" borderId="0" xfId="0" applyFont="1" applyFill="1" applyBorder="1" applyAlignment="1" applyProtection="1">
      <alignment vertical="center"/>
    </xf>
    <xf numFmtId="186" fontId="32" fillId="0" borderId="0" xfId="2" applyNumberFormat="1" applyFont="1" applyAlignment="1">
      <alignment vertical="center"/>
    </xf>
    <xf numFmtId="181" fontId="32" fillId="0" borderId="0" xfId="3" applyNumberFormat="1" applyFont="1" applyAlignment="1">
      <alignment vertical="center"/>
    </xf>
    <xf numFmtId="26" fontId="12" fillId="0" borderId="22" xfId="2" applyNumberFormat="1" applyFont="1" applyBorder="1" applyAlignment="1" applyProtection="1">
      <protection locked="0"/>
    </xf>
    <xf numFmtId="26" fontId="12" fillId="0" borderId="23" xfId="2" applyNumberFormat="1" applyFont="1" applyBorder="1" applyAlignment="1" applyProtection="1">
      <protection locked="0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9" fontId="7" fillId="0" borderId="13" xfId="0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176" fontId="11" fillId="0" borderId="22" xfId="1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9" fontId="7" fillId="0" borderId="0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25" xfId="0" applyBorder="1" applyAlignment="1">
      <alignment vertical="center"/>
    </xf>
    <xf numFmtId="0" fontId="7" fillId="0" borderId="13" xfId="0" applyFont="1" applyBorder="1" applyAlignment="1">
      <alignment vertical="center"/>
    </xf>
    <xf numFmtId="176" fontId="11" fillId="0" borderId="7" xfId="1" applyNumberFormat="1" applyFont="1" applyFill="1" applyBorder="1" applyAlignment="1">
      <alignment horizontal="center" vertical="center"/>
    </xf>
    <xf numFmtId="176" fontId="11" fillId="0" borderId="8" xfId="1" applyNumberFormat="1" applyFont="1" applyFill="1" applyBorder="1" applyAlignment="1">
      <alignment horizontal="center" vertical="center"/>
    </xf>
    <xf numFmtId="176" fontId="11" fillId="0" borderId="9" xfId="1" applyNumberFormat="1" applyFont="1" applyFill="1" applyBorder="1" applyAlignment="1">
      <alignment horizontal="center" vertical="center"/>
    </xf>
    <xf numFmtId="179" fontId="13" fillId="2" borderId="10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1" fillId="3" borderId="10" xfId="0" applyFont="1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176" fontId="13" fillId="2" borderId="10" xfId="1" applyNumberFormat="1" applyFont="1" applyFill="1" applyBorder="1" applyAlignment="1">
      <alignment vertical="center"/>
    </xf>
    <xf numFmtId="176" fontId="0" fillId="2" borderId="8" xfId="1" applyNumberFormat="1" applyFont="1" applyFill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176" fontId="13" fillId="2" borderId="8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9" fillId="0" borderId="13" xfId="0" applyFont="1" applyBorder="1" applyAlignment="1">
      <alignment vertical="center"/>
    </xf>
    <xf numFmtId="0" fontId="0" fillId="0" borderId="41" xfId="0" applyBorder="1" applyAlignment="1">
      <alignment vertical="center"/>
    </xf>
    <xf numFmtId="0" fontId="9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0" xfId="0" applyBorder="1" applyAlignment="1">
      <alignment vertical="center"/>
    </xf>
    <xf numFmtId="179" fontId="13" fillId="0" borderId="10" xfId="0" applyNumberFormat="1" applyFont="1" applyFill="1" applyBorder="1" applyAlignment="1">
      <alignment horizontal="center" vertical="center"/>
    </xf>
    <xf numFmtId="0" fontId="0" fillId="0" borderId="8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9" xfId="0" applyBorder="1" applyAlignment="1">
      <alignment horizontal="center" vertical="center"/>
    </xf>
    <xf numFmtId="177" fontId="0" fillId="0" borderId="8" xfId="1" applyNumberFormat="1" applyFont="1" applyFill="1" applyBorder="1" applyAlignment="1">
      <alignment vertical="center"/>
    </xf>
    <xf numFmtId="177" fontId="0" fillId="0" borderId="8" xfId="1" applyNumberFormat="1" applyFont="1" applyBorder="1" applyAlignment="1">
      <alignment vertical="center"/>
    </xf>
    <xf numFmtId="177" fontId="0" fillId="0" borderId="11" xfId="1" applyNumberFormat="1" applyFont="1" applyBorder="1" applyAlignment="1">
      <alignment vertical="center"/>
    </xf>
    <xf numFmtId="176" fontId="7" fillId="0" borderId="10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7" fontId="12" fillId="0" borderId="10" xfId="0" applyNumberFormat="1" applyFont="1" applyFill="1" applyBorder="1" applyAlignment="1">
      <alignment vertical="center"/>
    </xf>
    <xf numFmtId="177" fontId="0" fillId="0" borderId="8" xfId="0" applyNumberFormat="1" applyBorder="1" applyAlignment="1">
      <alignment vertical="center"/>
    </xf>
    <xf numFmtId="176" fontId="12" fillId="0" borderId="10" xfId="1" applyNumberFormat="1" applyFont="1" applyFill="1" applyBorder="1" applyAlignment="1">
      <alignment vertical="center"/>
    </xf>
    <xf numFmtId="176" fontId="0" fillId="0" borderId="8" xfId="1" applyNumberFormat="1" applyFont="1" applyBorder="1" applyAlignment="1">
      <alignment vertical="center"/>
    </xf>
    <xf numFmtId="177" fontId="12" fillId="0" borderId="10" xfId="1" applyNumberFormat="1" applyFont="1" applyFill="1" applyBorder="1" applyAlignment="1">
      <alignment vertical="center"/>
    </xf>
    <xf numFmtId="177" fontId="12" fillId="0" borderId="8" xfId="1" applyNumberFormat="1" applyFont="1" applyFill="1" applyBorder="1" applyAlignment="1">
      <alignment vertical="center"/>
    </xf>
    <xf numFmtId="177" fontId="12" fillId="0" borderId="9" xfId="1" applyNumberFormat="1" applyFont="1" applyFill="1" applyBorder="1" applyAlignment="1">
      <alignment vertical="center"/>
    </xf>
    <xf numFmtId="176" fontId="12" fillId="0" borderId="8" xfId="1" applyNumberFormat="1" applyFont="1" applyFill="1" applyBorder="1" applyAlignment="1">
      <alignment vertical="center"/>
    </xf>
    <xf numFmtId="178" fontId="12" fillId="0" borderId="10" xfId="1" applyNumberFormat="1" applyFont="1" applyFill="1" applyBorder="1" applyAlignment="1">
      <alignment vertical="center"/>
    </xf>
    <xf numFmtId="178" fontId="12" fillId="0" borderId="8" xfId="1" applyNumberFormat="1" applyFont="1" applyFill="1" applyBorder="1" applyAlignment="1">
      <alignment vertical="center"/>
    </xf>
    <xf numFmtId="178" fontId="12" fillId="0" borderId="9" xfId="1" applyNumberFormat="1" applyFont="1" applyFill="1" applyBorder="1" applyAlignment="1">
      <alignment vertical="center"/>
    </xf>
    <xf numFmtId="178" fontId="0" fillId="0" borderId="8" xfId="1" applyNumberFormat="1" applyFont="1" applyBorder="1" applyAlignment="1">
      <alignment vertical="center"/>
    </xf>
    <xf numFmtId="178" fontId="0" fillId="0" borderId="9" xfId="1" applyNumberFormat="1" applyFont="1" applyBorder="1" applyAlignment="1">
      <alignment vertical="center"/>
    </xf>
    <xf numFmtId="178" fontId="0" fillId="0" borderId="8" xfId="1" applyNumberFormat="1" applyFont="1" applyFill="1" applyBorder="1" applyAlignment="1">
      <alignment vertical="center"/>
    </xf>
    <xf numFmtId="178" fontId="0" fillId="0" borderId="11" xfId="1" applyNumberFormat="1" applyFont="1" applyBorder="1" applyAlignment="1">
      <alignment vertical="center"/>
    </xf>
    <xf numFmtId="177" fontId="0" fillId="0" borderId="9" xfId="1" applyNumberFormat="1" applyFont="1" applyBorder="1" applyAlignment="1">
      <alignment vertical="center"/>
    </xf>
    <xf numFmtId="176" fontId="11" fillId="0" borderId="12" xfId="1" applyNumberFormat="1" applyFont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 textRotation="255" wrapText="1"/>
    </xf>
    <xf numFmtId="0" fontId="0" fillId="0" borderId="15" xfId="0" applyBorder="1" applyAlignment="1">
      <alignment horizontal="center" vertical="center" textRotation="255" wrapText="1"/>
    </xf>
    <xf numFmtId="0" fontId="11" fillId="0" borderId="12" xfId="0" applyFont="1" applyBorder="1" applyAlignment="1">
      <alignment horizontal="center" vertical="center" textRotation="255" wrapText="1"/>
    </xf>
    <xf numFmtId="177" fontId="0" fillId="0" borderId="10" xfId="1" applyNumberFormat="1" applyFont="1" applyFill="1" applyBorder="1" applyAlignment="1">
      <alignment vertical="center"/>
    </xf>
    <xf numFmtId="0" fontId="12" fillId="0" borderId="7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11" fillId="0" borderId="10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11" xfId="0" applyFont="1" applyFill="1" applyBorder="1" applyAlignment="1">
      <alignment vertical="center"/>
    </xf>
    <xf numFmtId="49" fontId="11" fillId="0" borderId="7" xfId="0" applyNumberFormat="1" applyFont="1" applyFill="1" applyBorder="1" applyAlignment="1">
      <alignment horizontal="right" vertical="center"/>
    </xf>
    <xf numFmtId="49" fontId="11" fillId="0" borderId="8" xfId="0" applyNumberFormat="1" applyFont="1" applyFill="1" applyBorder="1" applyAlignment="1">
      <alignment horizontal="right" vertical="center"/>
    </xf>
    <xf numFmtId="49" fontId="12" fillId="0" borderId="8" xfId="0" applyNumberFormat="1" applyFont="1" applyFill="1" applyBorder="1" applyAlignment="1">
      <alignment horizontal="right" vertical="center"/>
    </xf>
    <xf numFmtId="0" fontId="11" fillId="0" borderId="8" xfId="0" applyNumberFormat="1" applyFont="1" applyFill="1" applyBorder="1" applyAlignment="1">
      <alignment horizontal="center" vertical="center" wrapText="1"/>
    </xf>
    <xf numFmtId="0" fontId="12" fillId="0" borderId="8" xfId="0" applyNumberFormat="1" applyFont="1" applyFill="1" applyBorder="1" applyAlignment="1">
      <alignment vertical="center"/>
    </xf>
    <xf numFmtId="0" fontId="11" fillId="0" borderId="8" xfId="1" applyNumberFormat="1" applyFont="1" applyFill="1" applyBorder="1" applyAlignment="1">
      <alignment vertical="center"/>
    </xf>
    <xf numFmtId="187" fontId="12" fillId="0" borderId="10" xfId="0" applyNumberFormat="1" applyFont="1" applyFill="1" applyBorder="1" applyAlignment="1">
      <alignment vertical="center"/>
    </xf>
    <xf numFmtId="187" fontId="0" fillId="0" borderId="8" xfId="0" applyNumberFormat="1" applyBorder="1" applyAlignment="1">
      <alignment vertical="center"/>
    </xf>
    <xf numFmtId="0" fontId="12" fillId="0" borderId="10" xfId="0" applyNumberFormat="1" applyFont="1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horizontal="center" vertical="center"/>
    </xf>
    <xf numFmtId="187" fontId="12" fillId="0" borderId="8" xfId="0" applyNumberFormat="1" applyFont="1" applyFill="1" applyBorder="1" applyAlignment="1">
      <alignment vertical="center"/>
    </xf>
    <xf numFmtId="187" fontId="12" fillId="0" borderId="9" xfId="0" applyNumberFormat="1" applyFont="1" applyFill="1" applyBorder="1" applyAlignment="1">
      <alignment vertical="center"/>
    </xf>
    <xf numFmtId="187" fontId="0" fillId="0" borderId="8" xfId="0" applyNumberFormat="1" applyFill="1" applyBorder="1" applyAlignment="1">
      <alignment vertical="center"/>
    </xf>
    <xf numFmtId="187" fontId="0" fillId="0" borderId="11" xfId="0" applyNumberFormat="1" applyBorder="1" applyAlignment="1">
      <alignment vertical="center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2" fillId="0" borderId="9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6" fillId="0" borderId="0" xfId="0" applyFont="1" applyFill="1" applyBorder="1" applyAlignment="1">
      <alignment horizontal="right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right" vertical="center"/>
    </xf>
    <xf numFmtId="0" fontId="12" fillId="0" borderId="1" xfId="0" applyFont="1" applyBorder="1" applyAlignment="1">
      <alignment horizontal="right" vertical="center"/>
    </xf>
    <xf numFmtId="0" fontId="13" fillId="0" borderId="42" xfId="0" applyFont="1" applyFill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11" fillId="0" borderId="42" xfId="0" applyFont="1" applyFill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183" fontId="12" fillId="3" borderId="7" xfId="2" applyNumberFormat="1" applyFon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25" fillId="0" borderId="22" xfId="2" applyFont="1" applyFill="1" applyBorder="1" applyAlignment="1" applyProtection="1">
      <alignment horizontal="left" vertical="center"/>
    </xf>
    <xf numFmtId="0" fontId="25" fillId="0" borderId="22" xfId="2" applyFont="1" applyFill="1" applyBorder="1" applyAlignment="1">
      <alignment horizontal="left" vertical="center"/>
    </xf>
    <xf numFmtId="0" fontId="30" fillId="0" borderId="22" xfId="2" applyFont="1" applyFill="1" applyBorder="1" applyAlignment="1" applyProtection="1">
      <alignment horizontal="left"/>
    </xf>
    <xf numFmtId="0" fontId="30" fillId="0" borderId="22" xfId="2" applyFont="1" applyFill="1" applyBorder="1" applyAlignment="1">
      <alignment horizontal="left"/>
    </xf>
    <xf numFmtId="0" fontId="7" fillId="3" borderId="10" xfId="0" applyNumberFormat="1" applyFont="1" applyFill="1" applyBorder="1" applyAlignment="1" applyProtection="1">
      <alignment horizontal="left" vertical="center"/>
      <protection locked="0"/>
    </xf>
    <xf numFmtId="0" fontId="7" fillId="3" borderId="8" xfId="0" applyNumberFormat="1" applyFont="1" applyFill="1" applyBorder="1" applyAlignment="1" applyProtection="1">
      <alignment horizontal="left" vertical="center"/>
      <protection locked="0"/>
    </xf>
    <xf numFmtId="0" fontId="7" fillId="0" borderId="9" xfId="0" applyFont="1" applyBorder="1" applyAlignment="1">
      <alignment horizontal="left" vertical="center"/>
    </xf>
    <xf numFmtId="183" fontId="3" fillId="0" borderId="18" xfId="0" applyNumberFormat="1" applyFont="1" applyBorder="1" applyAlignment="1" applyProtection="1">
      <alignment horizontal="center" vertical="center" shrinkToFit="1"/>
      <protection locked="0"/>
    </xf>
    <xf numFmtId="0" fontId="0" fillId="0" borderId="20" xfId="0" applyBorder="1" applyAlignment="1">
      <alignment horizontal="center" vertical="center" shrinkToFit="1"/>
    </xf>
    <xf numFmtId="0" fontId="7" fillId="3" borderId="39" xfId="0" applyNumberFormat="1" applyFont="1" applyFill="1" applyBorder="1" applyAlignment="1" applyProtection="1">
      <alignment vertical="center"/>
      <protection locked="0"/>
    </xf>
    <xf numFmtId="0" fontId="7" fillId="3" borderId="20" xfId="0" applyNumberFormat="1" applyFont="1" applyFill="1" applyBorder="1" applyAlignment="1" applyProtection="1">
      <alignment vertical="center"/>
      <protection locked="0"/>
    </xf>
    <xf numFmtId="0" fontId="7" fillId="3" borderId="39" xfId="0" applyNumberFormat="1" applyFont="1" applyFill="1" applyBorder="1" applyAlignment="1" applyProtection="1">
      <alignment horizontal="left" vertical="center"/>
      <protection locked="0"/>
    </xf>
    <xf numFmtId="0" fontId="7" fillId="3" borderId="19" xfId="0" applyNumberFormat="1" applyFont="1" applyFill="1" applyBorder="1" applyAlignment="1" applyProtection="1">
      <alignment horizontal="left" vertical="center"/>
      <protection locked="0"/>
    </xf>
    <xf numFmtId="0" fontId="7" fillId="0" borderId="20" xfId="0" applyFont="1" applyBorder="1" applyAlignment="1">
      <alignment horizontal="left" vertical="center"/>
    </xf>
    <xf numFmtId="183" fontId="3" fillId="0" borderId="7" xfId="0" applyNumberFormat="1" applyFont="1" applyBorder="1" applyAlignment="1" applyProtection="1">
      <alignment horizontal="center" vertical="center" shrinkToFit="1"/>
      <protection locked="0"/>
    </xf>
    <xf numFmtId="0" fontId="0" fillId="0" borderId="9" xfId="0" applyBorder="1" applyAlignment="1">
      <alignment horizontal="center" vertical="center" shrinkToFit="1"/>
    </xf>
    <xf numFmtId="0" fontId="7" fillId="3" borderId="10" xfId="0" applyNumberFormat="1" applyFont="1" applyFill="1" applyBorder="1" applyAlignment="1" applyProtection="1">
      <alignment vertical="center"/>
      <protection locked="0"/>
    </xf>
    <xf numFmtId="0" fontId="7" fillId="3" borderId="9" xfId="0" applyNumberFormat="1" applyFont="1" applyFill="1" applyBorder="1" applyAlignment="1" applyProtection="1">
      <alignment vertical="center"/>
      <protection locked="0"/>
    </xf>
    <xf numFmtId="183" fontId="11" fillId="3" borderId="18" xfId="2" applyNumberFormat="1" applyFont="1" applyFill="1" applyBorder="1" applyAlignment="1" applyProtection="1">
      <alignment horizontal="center"/>
      <protection locked="0"/>
    </xf>
    <xf numFmtId="183" fontId="11" fillId="3" borderId="19" xfId="2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11" fillId="0" borderId="33" xfId="0" applyNumberFormat="1" applyFont="1" applyFill="1" applyBorder="1" applyAlignment="1" applyProtection="1">
      <alignment horizontal="center" vertical="center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32" fillId="0" borderId="22" xfId="2" applyFont="1" applyFill="1" applyBorder="1" applyAlignment="1" applyProtection="1">
      <alignment horizontal="left" wrapText="1"/>
    </xf>
    <xf numFmtId="0" fontId="32" fillId="0" borderId="22" xfId="2" applyFont="1" applyFill="1" applyBorder="1" applyAlignment="1" applyProtection="1">
      <alignment horizontal="left" vertical="center" wrapText="1"/>
    </xf>
    <xf numFmtId="0" fontId="30" fillId="0" borderId="0" xfId="2" applyFont="1" applyFill="1" applyAlignment="1" applyProtection="1">
      <alignment vertical="center"/>
      <protection locked="0"/>
    </xf>
    <xf numFmtId="0" fontId="30" fillId="0" borderId="0" xfId="2" applyFont="1" applyBorder="1" applyAlignment="1" applyProtection="1">
      <alignment vertical="center"/>
      <protection locked="0"/>
    </xf>
    <xf numFmtId="0" fontId="19" fillId="0" borderId="0" xfId="2" applyFont="1" applyAlignment="1">
      <alignment horizontal="center" vertical="center"/>
    </xf>
    <xf numFmtId="0" fontId="22" fillId="0" borderId="0" xfId="2" applyFont="1" applyBorder="1" applyAlignment="1" applyProtection="1">
      <alignment horizontal="center" vertical="center"/>
      <protection locked="0"/>
    </xf>
    <xf numFmtId="0" fontId="9" fillId="0" borderId="31" xfId="2" applyFont="1" applyBorder="1" applyAlignment="1" applyProtection="1">
      <alignment horizontal="center" vertical="center"/>
      <protection locked="0"/>
    </xf>
    <xf numFmtId="0" fontId="9" fillId="0" borderId="32" xfId="2" applyFont="1" applyBorder="1" applyAlignment="1" applyProtection="1">
      <alignment horizontal="center" vertical="center"/>
      <protection locked="0"/>
    </xf>
    <xf numFmtId="0" fontId="7" fillId="0" borderId="0" xfId="2" applyFont="1" applyBorder="1" applyAlignment="1" applyProtection="1">
      <alignment vertical="center" wrapText="1"/>
      <protection locked="0"/>
    </xf>
    <xf numFmtId="0" fontId="7" fillId="0" borderId="16" xfId="2" applyFont="1" applyBorder="1" applyAlignment="1" applyProtection="1">
      <alignment vertical="center" wrapText="1"/>
      <protection locked="0"/>
    </xf>
    <xf numFmtId="0" fontId="0" fillId="0" borderId="16" xfId="0" applyBorder="1" applyAlignment="1">
      <alignment vertical="center"/>
    </xf>
    <xf numFmtId="183" fontId="25" fillId="3" borderId="12" xfId="2" applyNumberFormat="1" applyFont="1" applyFill="1" applyBorder="1" applyAlignment="1" applyProtection="1">
      <alignment horizontal="center" vertical="center"/>
      <protection locked="0"/>
    </xf>
    <xf numFmtId="183" fontId="25" fillId="3" borderId="13" xfId="2" applyNumberFormat="1" applyFont="1" applyFill="1" applyBorder="1" applyAlignment="1" applyProtection="1">
      <alignment horizontal="center" vertical="center"/>
      <protection locked="0"/>
    </xf>
    <xf numFmtId="183" fontId="25" fillId="3" borderId="14" xfId="2" applyNumberFormat="1" applyFont="1" applyFill="1" applyBorder="1" applyAlignment="1" applyProtection="1">
      <alignment horizontal="center" vertical="center"/>
      <protection locked="0"/>
    </xf>
    <xf numFmtId="183" fontId="25" fillId="3" borderId="15" xfId="2" applyNumberFormat="1" applyFont="1" applyFill="1" applyBorder="1" applyAlignment="1" applyProtection="1">
      <alignment horizontal="center" vertical="center"/>
      <protection locked="0"/>
    </xf>
    <xf numFmtId="183" fontId="25" fillId="3" borderId="16" xfId="2" applyNumberFormat="1" applyFont="1" applyFill="1" applyBorder="1" applyAlignment="1" applyProtection="1">
      <alignment horizontal="center" vertical="center"/>
      <protection locked="0"/>
    </xf>
    <xf numFmtId="183" fontId="25" fillId="3" borderId="17" xfId="2" applyNumberFormat="1" applyFont="1" applyFill="1" applyBorder="1" applyAlignment="1" applyProtection="1">
      <alignment horizontal="center" vertical="center"/>
      <protection locked="0"/>
    </xf>
    <xf numFmtId="0" fontId="30" fillId="3" borderId="13" xfId="2" applyFont="1" applyFill="1" applyBorder="1" applyAlignment="1" applyProtection="1">
      <alignment horizontal="center" vertical="center"/>
      <protection locked="0"/>
    </xf>
    <xf numFmtId="0" fontId="30" fillId="3" borderId="0" xfId="2" applyFont="1" applyFill="1" applyBorder="1" applyAlignment="1" applyProtection="1">
      <alignment horizontal="center" vertical="center"/>
      <protection locked="0"/>
    </xf>
    <xf numFmtId="0" fontId="30" fillId="3" borderId="25" xfId="2" applyFont="1" applyFill="1" applyBorder="1" applyAlignment="1" applyProtection="1">
      <alignment horizontal="center" vertical="center"/>
      <protection locked="0"/>
    </xf>
    <xf numFmtId="0" fontId="30" fillId="3" borderId="16" xfId="2" applyFont="1" applyFill="1" applyBorder="1" applyAlignment="1" applyProtection="1">
      <alignment horizontal="center" vertical="center"/>
      <protection locked="0"/>
    </xf>
    <xf numFmtId="0" fontId="30" fillId="3" borderId="17" xfId="2" applyFont="1" applyFill="1" applyBorder="1" applyAlignment="1" applyProtection="1">
      <alignment horizontal="center" vertical="center"/>
      <protection locked="0"/>
    </xf>
    <xf numFmtId="0" fontId="25" fillId="3" borderId="35" xfId="2" applyFont="1" applyFill="1" applyBorder="1" applyAlignment="1" applyProtection="1">
      <alignment horizontal="center" vertical="center"/>
      <protection locked="0"/>
    </xf>
    <xf numFmtId="0" fontId="25" fillId="3" borderId="16" xfId="2" applyFont="1" applyFill="1" applyBorder="1" applyAlignment="1" applyProtection="1">
      <alignment horizontal="center" vertical="center"/>
      <protection locked="0"/>
    </xf>
    <xf numFmtId="0" fontId="25" fillId="3" borderId="36" xfId="2" applyFont="1" applyFill="1" applyBorder="1" applyAlignment="1" applyProtection="1">
      <alignment horizontal="center" vertical="center"/>
      <protection locked="0"/>
    </xf>
    <xf numFmtId="183" fontId="12" fillId="3" borderId="7" xfId="2" applyNumberFormat="1" applyFont="1" applyFill="1" applyBorder="1" applyAlignment="1" applyProtection="1">
      <alignment horizontal="center" shrinkToFit="1"/>
      <protection locked="0"/>
    </xf>
    <xf numFmtId="0" fontId="0" fillId="0" borderId="9" xfId="0" applyBorder="1" applyAlignment="1">
      <alignment horizontal="center" shrinkToFit="1"/>
    </xf>
    <xf numFmtId="0" fontId="32" fillId="0" borderId="22" xfId="2" applyFont="1" applyFill="1" applyBorder="1" applyAlignment="1">
      <alignment horizontal="left" wrapText="1"/>
    </xf>
    <xf numFmtId="0" fontId="6" fillId="0" borderId="0" xfId="0" applyFont="1" applyFill="1" applyBorder="1" applyAlignment="1" applyProtection="1">
      <alignment horizontal="right"/>
    </xf>
    <xf numFmtId="0" fontId="8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right" vertical="center"/>
    </xf>
    <xf numFmtId="0" fontId="12" fillId="0" borderId="1" xfId="0" applyFont="1" applyBorder="1" applyAlignment="1" applyProtection="1">
      <alignment horizontal="right" vertical="center"/>
    </xf>
    <xf numFmtId="0" fontId="0" fillId="0" borderId="1" xfId="0" applyBorder="1" applyAlignment="1" applyProtection="1">
      <alignment vertical="center"/>
    </xf>
    <xf numFmtId="0" fontId="11" fillId="0" borderId="31" xfId="0" applyFont="1" applyFill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9" fillId="0" borderId="42" xfId="0" applyFont="1" applyFill="1" applyBorder="1" applyAlignment="1" applyProtection="1">
      <alignment horizontal="center" vertical="center"/>
    </xf>
    <xf numFmtId="0" fontId="9" fillId="0" borderId="42" xfId="0" applyFont="1" applyBorder="1" applyAlignment="1" applyProtection="1">
      <alignment horizontal="center" vertical="center"/>
    </xf>
    <xf numFmtId="0" fontId="0" fillId="0" borderId="42" xfId="0" applyBorder="1" applyAlignment="1" applyProtection="1">
      <alignment horizontal="center" vertical="center"/>
    </xf>
    <xf numFmtId="0" fontId="0" fillId="0" borderId="43" xfId="0" applyBorder="1" applyAlignment="1" applyProtection="1">
      <alignment horizontal="center" vertical="center"/>
    </xf>
    <xf numFmtId="0" fontId="11" fillId="0" borderId="42" xfId="0" applyFont="1" applyFill="1" applyBorder="1" applyAlignment="1" applyProtection="1">
      <alignment horizontal="center" vertical="center" wrapText="1"/>
    </xf>
    <xf numFmtId="0" fontId="0" fillId="0" borderId="42" xfId="0" applyBorder="1" applyAlignment="1" applyProtection="1">
      <alignment horizontal="center" vertical="center" wrapText="1"/>
    </xf>
    <xf numFmtId="0" fontId="0" fillId="0" borderId="43" xfId="0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right" vertical="center"/>
    </xf>
    <xf numFmtId="49" fontId="11" fillId="0" borderId="8" xfId="0" applyNumberFormat="1" applyFont="1" applyFill="1" applyBorder="1" applyAlignment="1" applyProtection="1">
      <alignment horizontal="right" vertical="center"/>
    </xf>
    <xf numFmtId="49" fontId="12" fillId="0" borderId="8" xfId="0" applyNumberFormat="1" applyFont="1" applyFill="1" applyBorder="1" applyAlignment="1" applyProtection="1">
      <alignment horizontal="right" vertical="center"/>
    </xf>
    <xf numFmtId="0" fontId="11" fillId="0" borderId="8" xfId="0" applyNumberFormat="1" applyFont="1" applyFill="1" applyBorder="1" applyAlignment="1" applyProtection="1">
      <alignment horizontal="center" vertical="center" wrapText="1"/>
    </xf>
    <xf numFmtId="0" fontId="12" fillId="0" borderId="8" xfId="0" applyNumberFormat="1" applyFont="1" applyFill="1" applyBorder="1" applyAlignment="1" applyProtection="1">
      <alignment vertical="center"/>
    </xf>
    <xf numFmtId="0" fontId="11" fillId="0" borderId="8" xfId="1" applyNumberFormat="1" applyFont="1" applyFill="1" applyBorder="1" applyAlignment="1" applyProtection="1">
      <alignment vertical="center"/>
    </xf>
    <xf numFmtId="49" fontId="12" fillId="2" borderId="8" xfId="0" applyNumberFormat="1" applyFont="1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vertical="center"/>
    </xf>
    <xf numFmtId="0" fontId="41" fillId="0" borderId="42" xfId="0" applyFont="1" applyFill="1" applyBorder="1" applyAlignment="1" applyProtection="1">
      <alignment horizontal="center" vertical="center" wrapText="1"/>
    </xf>
    <xf numFmtId="0" fontId="42" fillId="0" borderId="42" xfId="0" applyFont="1" applyBorder="1" applyAlignment="1" applyProtection="1">
      <alignment horizontal="center" vertical="center" wrapText="1"/>
    </xf>
    <xf numFmtId="0" fontId="42" fillId="0" borderId="44" xfId="0" applyFont="1" applyBorder="1" applyAlignment="1" applyProtection="1">
      <alignment horizontal="center" vertical="center" wrapText="1"/>
    </xf>
    <xf numFmtId="0" fontId="41" fillId="0" borderId="16" xfId="0" applyFont="1" applyFill="1" applyBorder="1" applyAlignment="1" applyProtection="1">
      <alignment horizontal="center" vertical="center" wrapText="1"/>
    </xf>
    <xf numFmtId="0" fontId="0" fillId="0" borderId="16" xfId="0" applyBorder="1" applyAlignment="1" applyProtection="1">
      <alignment horizontal="center" vertical="center" wrapText="1"/>
    </xf>
    <xf numFmtId="0" fontId="0" fillId="0" borderId="36" xfId="0" applyBorder="1" applyAlignment="1" applyProtection="1">
      <alignment horizontal="center" vertical="center" wrapText="1"/>
    </xf>
    <xf numFmtId="0" fontId="12" fillId="0" borderId="7" xfId="0" applyFont="1" applyFill="1" applyBorder="1" applyAlignment="1" applyProtection="1">
      <alignment horizontal="center" vertical="center"/>
    </xf>
    <xf numFmtId="0" fontId="0" fillId="0" borderId="8" xfId="0" applyFill="1" applyBorder="1" applyAlignment="1" applyProtection="1">
      <alignment horizontal="center" vertical="center"/>
    </xf>
    <xf numFmtId="0" fontId="0" fillId="0" borderId="9" xfId="0" applyFill="1" applyBorder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vertical="center"/>
    </xf>
    <xf numFmtId="0" fontId="7" fillId="0" borderId="8" xfId="0" applyFont="1" applyFill="1" applyBorder="1" applyAlignment="1" applyProtection="1">
      <alignment vertical="center"/>
    </xf>
    <xf numFmtId="0" fontId="7" fillId="0" borderId="11" xfId="0" applyFont="1" applyFill="1" applyBorder="1" applyAlignment="1" applyProtection="1">
      <alignment vertical="center"/>
    </xf>
    <xf numFmtId="187" fontId="0" fillId="0" borderId="8" xfId="0" applyNumberFormat="1" applyFill="1" applyBorder="1" applyAlignment="1" applyProtection="1">
      <alignment vertical="center"/>
    </xf>
    <xf numFmtId="187" fontId="0" fillId="0" borderId="8" xfId="0" applyNumberFormat="1" applyBorder="1" applyAlignment="1" applyProtection="1">
      <alignment vertical="center"/>
    </xf>
    <xf numFmtId="187" fontId="0" fillId="0" borderId="11" xfId="0" applyNumberFormat="1" applyBorder="1" applyAlignment="1" applyProtection="1">
      <alignment vertical="center"/>
    </xf>
    <xf numFmtId="0" fontId="11" fillId="0" borderId="12" xfId="0" applyFont="1" applyBorder="1" applyAlignment="1" applyProtection="1">
      <alignment horizontal="center" vertical="center" textRotation="255" wrapText="1"/>
    </xf>
    <xf numFmtId="0" fontId="0" fillId="0" borderId="6" xfId="0" applyBorder="1" applyAlignment="1" applyProtection="1">
      <alignment horizontal="center" vertical="center" textRotation="255" wrapText="1"/>
    </xf>
    <xf numFmtId="0" fontId="0" fillId="0" borderId="15" xfId="0" applyBorder="1" applyAlignment="1" applyProtection="1">
      <alignment horizontal="center" vertical="center" textRotation="255" wrapText="1"/>
    </xf>
    <xf numFmtId="176" fontId="7" fillId="0" borderId="10" xfId="1" applyNumberFormat="1" applyFont="1" applyBorder="1" applyAlignment="1" applyProtection="1">
      <alignment horizontal="center" vertical="center" wrapText="1"/>
    </xf>
    <xf numFmtId="176" fontId="7" fillId="0" borderId="8" xfId="1" applyNumberFormat="1" applyFont="1" applyBorder="1" applyAlignment="1" applyProtection="1">
      <alignment horizontal="center" vertical="center" wrapText="1"/>
    </xf>
    <xf numFmtId="176" fontId="7" fillId="0" borderId="9" xfId="1" applyNumberFormat="1" applyFont="1" applyBorder="1" applyAlignment="1" applyProtection="1">
      <alignment horizontal="center" vertical="center" wrapText="1"/>
    </xf>
    <xf numFmtId="177" fontId="12" fillId="0" borderId="10" xfId="0" applyNumberFormat="1" applyFont="1" applyFill="1" applyBorder="1" applyAlignment="1" applyProtection="1">
      <alignment vertical="center"/>
    </xf>
    <xf numFmtId="177" fontId="0" fillId="0" borderId="8" xfId="0" applyNumberFormat="1" applyBorder="1" applyAlignment="1" applyProtection="1">
      <alignment vertical="center"/>
    </xf>
    <xf numFmtId="176" fontId="12" fillId="0" borderId="10" xfId="1" applyNumberFormat="1" applyFont="1" applyFill="1" applyBorder="1" applyAlignment="1" applyProtection="1">
      <alignment vertical="center"/>
    </xf>
    <xf numFmtId="176" fontId="0" fillId="0" borderId="8" xfId="1" applyNumberFormat="1" applyFont="1" applyBorder="1" applyAlignment="1" applyProtection="1">
      <alignment vertical="center"/>
    </xf>
    <xf numFmtId="177" fontId="0" fillId="0" borderId="10" xfId="1" applyNumberFormat="1" applyFont="1" applyFill="1" applyBorder="1" applyAlignment="1" applyProtection="1">
      <alignment vertical="center"/>
    </xf>
    <xf numFmtId="177" fontId="0" fillId="0" borderId="8" xfId="1" applyNumberFormat="1" applyFont="1" applyBorder="1" applyAlignment="1" applyProtection="1">
      <alignment vertical="center"/>
    </xf>
    <xf numFmtId="177" fontId="0" fillId="0" borderId="11" xfId="1" applyNumberFormat="1" applyFont="1" applyBorder="1" applyAlignment="1" applyProtection="1">
      <alignment vertical="center"/>
    </xf>
    <xf numFmtId="0" fontId="11" fillId="0" borderId="12" xfId="0" applyFont="1" applyFill="1" applyBorder="1" applyAlignment="1" applyProtection="1">
      <alignment horizontal="center" vertical="center" wrapText="1"/>
    </xf>
    <xf numFmtId="0" fontId="11" fillId="0" borderId="13" xfId="0" applyFont="1" applyFill="1" applyBorder="1" applyAlignment="1" applyProtection="1">
      <alignment horizontal="center" vertical="center" wrapText="1"/>
    </xf>
    <xf numFmtId="0" fontId="11" fillId="0" borderId="14" xfId="0" applyFont="1" applyFill="1" applyBorder="1" applyAlignment="1" applyProtection="1">
      <alignment horizontal="center" vertical="center" wrapText="1"/>
    </xf>
    <xf numFmtId="0" fontId="7" fillId="0" borderId="15" xfId="0" applyFont="1" applyBorder="1" applyAlignment="1" applyProtection="1">
      <alignment horizontal="center" vertical="center" wrapText="1"/>
    </xf>
    <xf numFmtId="0" fontId="7" fillId="0" borderId="16" xfId="0" applyFont="1" applyBorder="1" applyAlignment="1" applyProtection="1">
      <alignment horizontal="center" vertical="center" wrapText="1"/>
    </xf>
    <xf numFmtId="0" fontId="7" fillId="0" borderId="17" xfId="0" applyFont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12" fillId="0" borderId="8" xfId="0" applyNumberFormat="1" applyFont="1" applyFill="1" applyBorder="1" applyAlignment="1" applyProtection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187" fontId="12" fillId="0" borderId="10" xfId="0" applyNumberFormat="1" applyFont="1" applyFill="1" applyBorder="1" applyAlignment="1" applyProtection="1">
      <alignment vertical="center"/>
    </xf>
    <xf numFmtId="187" fontId="12" fillId="0" borderId="8" xfId="0" applyNumberFormat="1" applyFont="1" applyFill="1" applyBorder="1" applyAlignment="1" applyProtection="1">
      <alignment vertical="center"/>
    </xf>
    <xf numFmtId="187" fontId="12" fillId="0" borderId="9" xfId="0" applyNumberFormat="1" applyFont="1" applyFill="1" applyBorder="1" applyAlignment="1" applyProtection="1">
      <alignment vertical="center"/>
    </xf>
    <xf numFmtId="177" fontId="12" fillId="0" borderId="10" xfId="1" applyNumberFormat="1" applyFont="1" applyFill="1" applyBorder="1" applyAlignment="1" applyProtection="1">
      <alignment vertical="center"/>
    </xf>
    <xf numFmtId="177" fontId="0" fillId="0" borderId="9" xfId="1" applyNumberFormat="1" applyFont="1" applyBorder="1" applyAlignment="1" applyProtection="1">
      <alignment vertical="center"/>
    </xf>
    <xf numFmtId="177" fontId="0" fillId="0" borderId="8" xfId="1" applyNumberFormat="1" applyFont="1" applyFill="1" applyBorder="1" applyAlignment="1" applyProtection="1">
      <alignment vertical="center"/>
    </xf>
    <xf numFmtId="177" fontId="12" fillId="0" borderId="8" xfId="1" applyNumberFormat="1" applyFont="1" applyFill="1" applyBorder="1" applyAlignment="1" applyProtection="1">
      <alignment vertical="center"/>
    </xf>
    <xf numFmtId="177" fontId="12" fillId="0" borderId="9" xfId="1" applyNumberFormat="1" applyFont="1" applyFill="1" applyBorder="1" applyAlignment="1" applyProtection="1">
      <alignment vertical="center"/>
    </xf>
    <xf numFmtId="176" fontId="11" fillId="0" borderId="12" xfId="1" applyNumberFormat="1" applyFont="1" applyBorder="1" applyAlignment="1" applyProtection="1">
      <alignment horizontal="center" vertical="center" textRotation="255" wrapText="1"/>
    </xf>
    <xf numFmtId="176" fontId="11" fillId="0" borderId="7" xfId="1" applyNumberFormat="1" applyFont="1" applyFill="1" applyBorder="1" applyAlignment="1" applyProtection="1">
      <alignment horizontal="center" vertical="center"/>
    </xf>
    <xf numFmtId="176" fontId="11" fillId="0" borderId="8" xfId="1" applyNumberFormat="1" applyFont="1" applyFill="1" applyBorder="1" applyAlignment="1" applyProtection="1">
      <alignment horizontal="center" vertical="center"/>
    </xf>
    <xf numFmtId="176" fontId="11" fillId="0" borderId="9" xfId="1" applyNumberFormat="1" applyFont="1" applyFill="1" applyBorder="1" applyAlignment="1" applyProtection="1">
      <alignment horizontal="center" vertical="center"/>
    </xf>
    <xf numFmtId="176" fontId="12" fillId="0" borderId="8" xfId="1" applyNumberFormat="1" applyFont="1" applyFill="1" applyBorder="1" applyAlignment="1" applyProtection="1">
      <alignment vertical="center"/>
    </xf>
    <xf numFmtId="178" fontId="12" fillId="0" borderId="10" xfId="1" applyNumberFormat="1" applyFont="1" applyFill="1" applyBorder="1" applyAlignment="1" applyProtection="1">
      <alignment vertical="center"/>
    </xf>
    <xf numFmtId="178" fontId="12" fillId="0" borderId="8" xfId="1" applyNumberFormat="1" applyFont="1" applyFill="1" applyBorder="1" applyAlignment="1" applyProtection="1">
      <alignment vertical="center"/>
    </xf>
    <xf numFmtId="178" fontId="12" fillId="0" borderId="9" xfId="1" applyNumberFormat="1" applyFont="1" applyFill="1" applyBorder="1" applyAlignment="1" applyProtection="1">
      <alignment vertical="center"/>
    </xf>
    <xf numFmtId="178" fontId="0" fillId="0" borderId="8" xfId="1" applyNumberFormat="1" applyFont="1" applyBorder="1" applyAlignment="1" applyProtection="1">
      <alignment vertical="center"/>
    </xf>
    <xf numFmtId="178" fontId="0" fillId="0" borderId="9" xfId="1" applyNumberFormat="1" applyFont="1" applyBorder="1" applyAlignment="1" applyProtection="1">
      <alignment vertical="center"/>
    </xf>
    <xf numFmtId="178" fontId="0" fillId="0" borderId="8" xfId="1" applyNumberFormat="1" applyFont="1" applyFill="1" applyBorder="1" applyAlignment="1" applyProtection="1">
      <alignment vertical="center"/>
    </xf>
    <xf numFmtId="178" fontId="0" fillId="0" borderId="11" xfId="1" applyNumberFormat="1" applyFont="1" applyBorder="1" applyAlignment="1" applyProtection="1">
      <alignment vertical="center"/>
    </xf>
    <xf numFmtId="0" fontId="7" fillId="0" borderId="18" xfId="0" applyFont="1" applyBorder="1" applyAlignment="1" applyProtection="1">
      <alignment horizontal="center" vertical="center" wrapText="1"/>
    </xf>
    <xf numFmtId="0" fontId="7" fillId="0" borderId="19" xfId="0" applyFont="1" applyBorder="1" applyAlignment="1" applyProtection="1">
      <alignment horizontal="center" vertical="center"/>
    </xf>
    <xf numFmtId="0" fontId="7" fillId="0" borderId="20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7" fillId="0" borderId="27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179" fontId="7" fillId="0" borderId="13" xfId="0" applyNumberFormat="1" applyFont="1" applyFill="1" applyBorder="1" applyAlignment="1" applyProtection="1">
      <alignment vertical="center"/>
    </xf>
    <xf numFmtId="0" fontId="0" fillId="0" borderId="1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176" fontId="11" fillId="0" borderId="22" xfId="1" applyNumberFormat="1" applyFont="1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179" fontId="7" fillId="0" borderId="0" xfId="0" applyNumberFormat="1" applyFont="1" applyFill="1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25" xfId="0" applyBorder="1" applyAlignment="1" applyProtection="1">
      <alignment vertical="center"/>
    </xf>
    <xf numFmtId="0" fontId="7" fillId="0" borderId="13" xfId="0" applyFont="1" applyBorder="1" applyAlignment="1" applyProtection="1">
      <alignment vertical="center"/>
    </xf>
    <xf numFmtId="0" fontId="9" fillId="0" borderId="13" xfId="0" applyFont="1" applyBorder="1" applyAlignment="1" applyProtection="1">
      <alignment vertical="center"/>
    </xf>
    <xf numFmtId="0" fontId="0" fillId="0" borderId="41" xfId="0" applyBorder="1" applyAlignment="1" applyProtection="1">
      <alignment vertical="center"/>
    </xf>
    <xf numFmtId="0" fontId="9" fillId="0" borderId="1" xfId="0" applyFont="1" applyBorder="1" applyAlignment="1" applyProtection="1">
      <alignment vertical="center"/>
    </xf>
    <xf numFmtId="0" fontId="0" fillId="0" borderId="30" xfId="0" applyBorder="1" applyAlignment="1" applyProtection="1">
      <alignment vertical="center"/>
    </xf>
    <xf numFmtId="179" fontId="13" fillId="2" borderId="10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 applyProtection="1">
      <alignment vertical="center"/>
    </xf>
    <xf numFmtId="0" fontId="11" fillId="3" borderId="10" xfId="0" applyFont="1" applyFill="1" applyBorder="1" applyAlignment="1" applyProtection="1">
      <alignment horizontal="center" vertical="center"/>
    </xf>
    <xf numFmtId="0" fontId="0" fillId="3" borderId="8" xfId="0" applyFill="1" applyBorder="1" applyAlignment="1" applyProtection="1">
      <alignment vertical="center"/>
    </xf>
    <xf numFmtId="0" fontId="0" fillId="3" borderId="9" xfId="0" applyFill="1" applyBorder="1" applyAlignment="1" applyProtection="1">
      <alignment vertical="center"/>
    </xf>
    <xf numFmtId="176" fontId="13" fillId="2" borderId="10" xfId="1" applyNumberFormat="1" applyFont="1" applyFill="1" applyBorder="1" applyAlignment="1" applyProtection="1">
      <alignment vertical="center"/>
    </xf>
    <xf numFmtId="176" fontId="0" fillId="2" borderId="8" xfId="1" applyNumberFormat="1" applyFont="1" applyFill="1" applyBorder="1" applyAlignment="1" applyProtection="1">
      <alignment vertical="center"/>
    </xf>
    <xf numFmtId="0" fontId="11" fillId="0" borderId="10" xfId="0" applyFont="1" applyBorder="1" applyAlignment="1" applyProtection="1">
      <alignment vertical="center"/>
    </xf>
    <xf numFmtId="0" fontId="11" fillId="0" borderId="8" xfId="0" applyFont="1" applyBorder="1" applyAlignment="1" applyProtection="1">
      <alignment vertical="center"/>
    </xf>
    <xf numFmtId="0" fontId="11" fillId="0" borderId="9" xfId="0" applyFont="1" applyBorder="1" applyAlignment="1" applyProtection="1">
      <alignment vertical="center"/>
    </xf>
    <xf numFmtId="176" fontId="13" fillId="2" borderId="8" xfId="0" applyNumberFormat="1" applyFont="1" applyFill="1" applyBorder="1" applyAlignment="1" applyProtection="1">
      <alignment horizontal="center" vertical="center"/>
    </xf>
    <xf numFmtId="183" fontId="25" fillId="3" borderId="12" xfId="2" applyNumberFormat="1" applyFont="1" applyFill="1" applyBorder="1" applyAlignment="1" applyProtection="1">
      <alignment horizontal="center" vertical="center"/>
    </xf>
    <xf numFmtId="183" fontId="25" fillId="3" borderId="13" xfId="2" applyNumberFormat="1" applyFont="1" applyFill="1" applyBorder="1" applyAlignment="1" applyProtection="1">
      <alignment horizontal="center" vertical="center"/>
    </xf>
    <xf numFmtId="183" fontId="25" fillId="3" borderId="14" xfId="2" applyNumberFormat="1" applyFont="1" applyFill="1" applyBorder="1" applyAlignment="1" applyProtection="1">
      <alignment horizontal="center" vertical="center"/>
    </xf>
    <xf numFmtId="183" fontId="25" fillId="3" borderId="15" xfId="2" applyNumberFormat="1" applyFont="1" applyFill="1" applyBorder="1" applyAlignment="1" applyProtection="1">
      <alignment horizontal="center" vertical="center"/>
    </xf>
    <xf numFmtId="183" fontId="25" fillId="3" borderId="16" xfId="2" applyNumberFormat="1" applyFont="1" applyFill="1" applyBorder="1" applyAlignment="1" applyProtection="1">
      <alignment horizontal="center" vertical="center"/>
    </xf>
    <xf numFmtId="183" fontId="25" fillId="3" borderId="17" xfId="2" applyNumberFormat="1" applyFont="1" applyFill="1" applyBorder="1" applyAlignment="1" applyProtection="1">
      <alignment horizontal="center" vertical="center"/>
    </xf>
    <xf numFmtId="0" fontId="30" fillId="3" borderId="13" xfId="2" applyFont="1" applyFill="1" applyBorder="1" applyAlignment="1" applyProtection="1">
      <alignment horizontal="center" vertical="center"/>
    </xf>
    <xf numFmtId="0" fontId="30" fillId="3" borderId="0" xfId="2" applyFont="1" applyFill="1" applyBorder="1" applyAlignment="1" applyProtection="1">
      <alignment horizontal="center" vertical="center"/>
    </xf>
    <xf numFmtId="0" fontId="30" fillId="3" borderId="25" xfId="2" applyFont="1" applyFill="1" applyBorder="1" applyAlignment="1" applyProtection="1">
      <alignment horizontal="center" vertical="center"/>
    </xf>
    <xf numFmtId="0" fontId="30" fillId="3" borderId="16" xfId="2" applyFont="1" applyFill="1" applyBorder="1" applyAlignment="1" applyProtection="1">
      <alignment horizontal="center" vertical="center"/>
    </xf>
    <xf numFmtId="0" fontId="30" fillId="3" borderId="17" xfId="2" applyFont="1" applyFill="1" applyBorder="1" applyAlignment="1" applyProtection="1">
      <alignment horizontal="center" vertical="center"/>
    </xf>
    <xf numFmtId="0" fontId="25" fillId="3" borderId="35" xfId="2" applyFont="1" applyFill="1" applyBorder="1" applyAlignment="1" applyProtection="1">
      <alignment horizontal="center" vertical="center"/>
    </xf>
    <xf numFmtId="0" fontId="25" fillId="3" borderId="16" xfId="2" applyFont="1" applyFill="1" applyBorder="1" applyAlignment="1" applyProtection="1">
      <alignment horizontal="center" vertical="center"/>
    </xf>
    <xf numFmtId="0" fontId="25" fillId="3" borderId="36" xfId="2" applyFont="1" applyFill="1" applyBorder="1" applyAlignment="1" applyProtection="1">
      <alignment horizontal="center" vertical="center"/>
    </xf>
    <xf numFmtId="0" fontId="19" fillId="0" borderId="0" xfId="2" applyFont="1" applyAlignment="1" applyProtection="1">
      <alignment horizontal="center" vertical="center"/>
    </xf>
    <xf numFmtId="0" fontId="22" fillId="0" borderId="0" xfId="2" applyFont="1" applyBorder="1" applyAlignment="1" applyProtection="1">
      <alignment horizontal="center" vertical="center"/>
    </xf>
    <xf numFmtId="0" fontId="9" fillId="0" borderId="31" xfId="2" applyFont="1" applyBorder="1" applyAlignment="1" applyProtection="1">
      <alignment horizontal="center" vertical="center"/>
    </xf>
    <xf numFmtId="0" fontId="9" fillId="0" borderId="32" xfId="2" applyFont="1" applyBorder="1" applyAlignment="1" applyProtection="1">
      <alignment horizontal="center" vertical="center"/>
    </xf>
    <xf numFmtId="0" fontId="7" fillId="0" borderId="0" xfId="2" applyFont="1" applyBorder="1" applyAlignment="1" applyProtection="1">
      <alignment vertical="center" wrapText="1"/>
    </xf>
    <xf numFmtId="0" fontId="7" fillId="0" borderId="16" xfId="2" applyFont="1" applyBorder="1" applyAlignment="1" applyProtection="1">
      <alignment vertical="center" wrapText="1"/>
    </xf>
    <xf numFmtId="0" fontId="0" fillId="0" borderId="16" xfId="0" applyBorder="1" applyAlignment="1" applyProtection="1">
      <alignment vertical="center"/>
    </xf>
    <xf numFmtId="183" fontId="12" fillId="3" borderId="7" xfId="2" applyNumberFormat="1" applyFont="1" applyFill="1" applyBorder="1" applyAlignment="1" applyProtection="1">
      <alignment horizontal="center" shrinkToFit="1"/>
    </xf>
    <xf numFmtId="0" fontId="0" fillId="0" borderId="9" xfId="0" applyBorder="1" applyAlignment="1" applyProtection="1">
      <alignment horizontal="center" shrinkToFit="1"/>
    </xf>
    <xf numFmtId="183" fontId="12" fillId="3" borderId="7" xfId="2" applyNumberFormat="1" applyFont="1" applyFill="1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83" fontId="3" fillId="0" borderId="7" xfId="0" applyNumberFormat="1" applyFont="1" applyBorder="1" applyAlignment="1" applyProtection="1">
      <alignment horizontal="center" vertical="center" shrinkToFit="1"/>
    </xf>
    <xf numFmtId="0" fontId="0" fillId="0" borderId="9" xfId="0" applyBorder="1" applyAlignment="1" applyProtection="1">
      <alignment horizontal="center" vertical="center" shrinkToFit="1"/>
    </xf>
    <xf numFmtId="0" fontId="7" fillId="3" borderId="10" xfId="0" applyNumberFormat="1" applyFont="1" applyFill="1" applyBorder="1" applyAlignment="1" applyProtection="1">
      <alignment vertical="center"/>
    </xf>
    <xf numFmtId="0" fontId="7" fillId="3" borderId="9" xfId="0" applyNumberFormat="1" applyFont="1" applyFill="1" applyBorder="1" applyAlignment="1" applyProtection="1">
      <alignment vertical="center"/>
    </xf>
    <xf numFmtId="0" fontId="7" fillId="3" borderId="10" xfId="0" applyNumberFormat="1" applyFont="1" applyFill="1" applyBorder="1" applyAlignment="1" applyProtection="1">
      <alignment horizontal="left" vertical="center"/>
    </xf>
    <xf numFmtId="0" fontId="7" fillId="3" borderId="8" xfId="0" applyNumberFormat="1" applyFont="1" applyFill="1" applyBorder="1" applyAlignment="1" applyProtection="1">
      <alignment horizontal="left" vertical="center"/>
    </xf>
    <xf numFmtId="0" fontId="7" fillId="0" borderId="9" xfId="0" applyFont="1" applyBorder="1" applyAlignment="1" applyProtection="1">
      <alignment horizontal="left" vertical="center"/>
    </xf>
    <xf numFmtId="183" fontId="11" fillId="3" borderId="18" xfId="2" applyNumberFormat="1" applyFont="1" applyFill="1" applyBorder="1" applyAlignment="1" applyProtection="1">
      <alignment horizontal="center"/>
    </xf>
    <xf numFmtId="183" fontId="11" fillId="3" borderId="19" xfId="2" applyNumberFormat="1" applyFont="1" applyFill="1" applyBorder="1" applyAlignment="1" applyProtection="1">
      <alignment horizontal="center"/>
    </xf>
    <xf numFmtId="0" fontId="0" fillId="0" borderId="19" xfId="0" applyBorder="1" applyAlignment="1" applyProtection="1">
      <alignment horizontal="center"/>
    </xf>
    <xf numFmtId="0" fontId="0" fillId="0" borderId="20" xfId="0" applyBorder="1" applyAlignment="1" applyProtection="1">
      <alignment horizontal="center"/>
    </xf>
    <xf numFmtId="0" fontId="9" fillId="0" borderId="1" xfId="0" applyFont="1" applyBorder="1" applyAlignment="1" applyProtection="1">
      <alignment horizontal="center" vertical="center"/>
    </xf>
    <xf numFmtId="183" fontId="3" fillId="0" borderId="18" xfId="0" applyNumberFormat="1" applyFont="1" applyBorder="1" applyAlignment="1" applyProtection="1">
      <alignment horizontal="center" vertical="center" shrinkToFit="1"/>
    </xf>
    <xf numFmtId="0" fontId="0" fillId="0" borderId="20" xfId="0" applyBorder="1" applyAlignment="1" applyProtection="1">
      <alignment horizontal="center" vertical="center" shrinkToFit="1"/>
    </xf>
    <xf numFmtId="0" fontId="7" fillId="3" borderId="39" xfId="0" applyNumberFormat="1" applyFont="1" applyFill="1" applyBorder="1" applyAlignment="1" applyProtection="1">
      <alignment vertical="center"/>
    </xf>
    <xf numFmtId="0" fontId="7" fillId="3" borderId="20" xfId="0" applyNumberFormat="1" applyFont="1" applyFill="1" applyBorder="1" applyAlignment="1" applyProtection="1">
      <alignment vertical="center"/>
    </xf>
    <xf numFmtId="0" fontId="7" fillId="3" borderId="39" xfId="0" applyNumberFormat="1" applyFont="1" applyFill="1" applyBorder="1" applyAlignment="1" applyProtection="1">
      <alignment horizontal="left" vertical="center"/>
    </xf>
    <xf numFmtId="0" fontId="7" fillId="3" borderId="19" xfId="0" applyNumberFormat="1" applyFont="1" applyFill="1" applyBorder="1" applyAlignment="1" applyProtection="1">
      <alignment horizontal="left" vertical="center"/>
    </xf>
    <xf numFmtId="0" fontId="7" fillId="0" borderId="20" xfId="0" applyFont="1" applyBorder="1" applyAlignment="1" applyProtection="1">
      <alignment horizontal="left" vertical="center"/>
    </xf>
    <xf numFmtId="0" fontId="11" fillId="0" borderId="0" xfId="0" applyFont="1" applyAlignment="1">
      <alignment horizontal="center" vertical="center"/>
    </xf>
  </cellXfs>
  <cellStyles count="8">
    <cellStyle name="一般" xfId="0" builtinId="0"/>
    <cellStyle name="一般 2 11" xfId="7" xr:uid="{1DBEDC1C-DA3A-4EFD-B4AF-76661E6DC353}"/>
    <cellStyle name="一般 2 2" xfId="6" xr:uid="{CC8D2A17-1AA3-4D7D-A359-4F2DA3CC75FC}"/>
    <cellStyle name="一般 30" xfId="5" xr:uid="{9334ADB1-B3A1-42D1-ABD2-79E2775C4F24}"/>
    <cellStyle name="一般 5" xfId="2" xr:uid="{9D83BFAB-5A17-4178-A08F-F434F1448552}"/>
    <cellStyle name="一般_1040804-派赴國外出差人員生活費日支數額修正建議表(簽核版)" xfId="4" xr:uid="{3B00D038-B4B2-4AD7-BFE9-D04A970F56EC}"/>
    <cellStyle name="千分位" xfId="1" builtinId="3"/>
    <cellStyle name="千分位[0] 2" xfId="3" xr:uid="{37FF1AD4-12CF-43CC-98AA-4A28A48E552E}"/>
  </cellStyles>
  <dxfs count="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039;&#36890;&#23433;&#20840;&#30740;&#31350;&#38498;\&#22283;&#20839;&#22806;&#20986;&#24046;\&#22283;&#20839;&#22806;&#20986;&#24046;&#26053;&#36027;&#34920;&#2193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國內出差旅費預算表OK"/>
      <sheetName val="國內差旅費報告表OK"/>
      <sheetName val="國外差旅費預算表"/>
      <sheetName val="國外差旅費報告表"/>
      <sheetName val="108年國外日支"/>
      <sheetName val="105年陸港澳日支"/>
      <sheetName val="搭公車造冊"/>
      <sheetName val="私車公用申請單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29735-73B3-40BB-A453-B25D1C699C6F}">
  <sheetPr>
    <tabColor rgb="FF92D050"/>
  </sheetPr>
  <dimension ref="A1:AA38"/>
  <sheetViews>
    <sheetView showZeros="0" zoomScaleNormal="100" workbookViewId="0">
      <pane xSplit="5" ySplit="10" topLeftCell="F20" activePane="bottomRight" state="frozen"/>
      <selection activeCell="D55" sqref="D55:E55"/>
      <selection pane="topRight" activeCell="D55" sqref="D55:E55"/>
      <selection pane="bottomLeft" activeCell="D55" sqref="D55:E55"/>
      <selection pane="bottomRight" activeCell="V6" sqref="V6:Z6"/>
    </sheetView>
  </sheetViews>
  <sheetFormatPr defaultColWidth="9" defaultRowHeight="15.75" x14ac:dyDescent="0.25"/>
  <cols>
    <col min="1" max="1" width="1.625" style="1" customWidth="1"/>
    <col min="2" max="9" width="4.625" style="1" customWidth="1"/>
    <col min="10" max="26" width="4.625" style="3" customWidth="1"/>
    <col min="27" max="27" width="1.625" style="3" customWidth="1"/>
    <col min="28" max="28" width="1.625" style="1" customWidth="1"/>
    <col min="29" max="16384" width="9" style="1"/>
  </cols>
  <sheetData>
    <row r="1" spans="1:27" ht="20.100000000000001" customHeight="1" x14ac:dyDescent="0.4">
      <c r="B1" s="2"/>
      <c r="C1" s="2"/>
      <c r="D1" s="2"/>
      <c r="E1" s="2"/>
      <c r="F1" s="2"/>
      <c r="G1" s="2"/>
      <c r="H1" s="2"/>
      <c r="J1" s="1"/>
      <c r="K1" s="1"/>
      <c r="L1" s="1"/>
      <c r="M1" s="1"/>
      <c r="N1" s="1"/>
      <c r="O1" s="1"/>
      <c r="R1" s="4"/>
      <c r="S1" s="372"/>
      <c r="T1" s="372"/>
      <c r="U1" s="372"/>
      <c r="V1" s="372"/>
      <c r="W1" s="372"/>
      <c r="X1" s="372"/>
      <c r="Y1" s="372"/>
      <c r="Z1" s="372"/>
      <c r="AA1" s="5"/>
    </row>
    <row r="2" spans="1:27" s="6" customFormat="1" ht="30" customHeight="1" x14ac:dyDescent="0.25">
      <c r="B2" s="373" t="s">
        <v>0</v>
      </c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74"/>
      <c r="W2" s="374"/>
      <c r="X2" s="374"/>
      <c r="Y2" s="374"/>
      <c r="Z2" s="374"/>
      <c r="AA2" s="7"/>
    </row>
    <row r="3" spans="1:27" s="10" customFormat="1" ht="30" customHeight="1" x14ac:dyDescent="0.25">
      <c r="A3" s="8"/>
      <c r="B3" s="375" t="s">
        <v>1</v>
      </c>
      <c r="C3" s="375"/>
      <c r="D3" s="375"/>
      <c r="E3" s="375"/>
      <c r="F3" s="375"/>
      <c r="G3" s="375"/>
      <c r="H3" s="375"/>
      <c r="I3" s="375"/>
      <c r="J3" s="375"/>
      <c r="K3" s="375"/>
      <c r="L3" s="375"/>
      <c r="M3" s="375"/>
      <c r="N3" s="375"/>
      <c r="O3" s="375"/>
      <c r="P3" s="375"/>
      <c r="Q3" s="375"/>
      <c r="R3" s="375"/>
      <c r="S3" s="375"/>
      <c r="T3" s="375"/>
      <c r="U3" s="375"/>
      <c r="V3" s="375"/>
      <c r="W3" s="375"/>
      <c r="X3" s="375"/>
      <c r="Y3" s="375"/>
      <c r="Z3" s="375"/>
      <c r="AA3" s="9"/>
    </row>
    <row r="4" spans="1:27" s="12" customFormat="1" ht="20.100000000000001" customHeight="1" thickBot="1" x14ac:dyDescent="0.3">
      <c r="A4" s="11"/>
      <c r="B4" s="12" t="s">
        <v>2</v>
      </c>
      <c r="E4" s="13"/>
      <c r="F4" s="14" t="s">
        <v>3</v>
      </c>
      <c r="G4" s="13"/>
      <c r="H4" s="14" t="s">
        <v>4</v>
      </c>
      <c r="I4" s="13"/>
      <c r="J4" s="14" t="s">
        <v>5</v>
      </c>
      <c r="T4" s="376" t="s">
        <v>6</v>
      </c>
      <c r="U4" s="376"/>
      <c r="V4" s="376"/>
      <c r="W4" s="376"/>
      <c r="X4" s="377">
        <v>114</v>
      </c>
      <c r="Y4" s="310"/>
      <c r="Z4" s="15" t="s">
        <v>7</v>
      </c>
      <c r="AA4" s="11"/>
    </row>
    <row r="5" spans="1:27" s="16" customFormat="1" ht="20.100000000000001" customHeight="1" x14ac:dyDescent="0.25">
      <c r="B5" s="381" t="s">
        <v>143</v>
      </c>
      <c r="C5" s="382"/>
      <c r="D5" s="385"/>
      <c r="E5" s="386"/>
      <c r="F5" s="386"/>
      <c r="G5" s="387"/>
      <c r="H5" s="389" t="s">
        <v>8</v>
      </c>
      <c r="I5" s="390"/>
      <c r="J5" s="389"/>
      <c r="K5" s="387"/>
      <c r="L5" s="387"/>
      <c r="M5" s="387"/>
      <c r="N5" s="389" t="s">
        <v>9</v>
      </c>
      <c r="O5" s="390"/>
      <c r="P5" s="389"/>
      <c r="Q5" s="390"/>
      <c r="R5" s="390"/>
      <c r="S5" s="390"/>
      <c r="T5" s="389" t="s">
        <v>360</v>
      </c>
      <c r="U5" s="390"/>
      <c r="V5" s="378"/>
      <c r="W5" s="379"/>
      <c r="X5" s="379"/>
      <c r="Y5" s="379"/>
      <c r="Z5" s="380"/>
      <c r="AA5" s="17"/>
    </row>
    <row r="6" spans="1:27" s="16" customFormat="1" ht="50.1" customHeight="1" x14ac:dyDescent="0.25">
      <c r="B6" s="383"/>
      <c r="C6" s="384"/>
      <c r="D6" s="388"/>
      <c r="E6" s="388"/>
      <c r="F6" s="388"/>
      <c r="G6" s="388"/>
      <c r="H6" s="391"/>
      <c r="I6" s="391"/>
      <c r="J6" s="388"/>
      <c r="K6" s="388"/>
      <c r="L6" s="388"/>
      <c r="M6" s="388"/>
      <c r="N6" s="391"/>
      <c r="O6" s="391"/>
      <c r="P6" s="391"/>
      <c r="Q6" s="391"/>
      <c r="R6" s="391"/>
      <c r="S6" s="391"/>
      <c r="T6" s="391"/>
      <c r="U6" s="391"/>
      <c r="V6" s="392"/>
      <c r="W6" s="393"/>
      <c r="X6" s="393"/>
      <c r="Y6" s="393"/>
      <c r="Z6" s="394"/>
      <c r="AA6" s="17"/>
    </row>
    <row r="7" spans="1:27" s="18" customFormat="1" ht="60" customHeight="1" x14ac:dyDescent="0.25">
      <c r="B7" s="343" t="s">
        <v>10</v>
      </c>
      <c r="C7" s="344"/>
      <c r="D7" s="345"/>
      <c r="E7" s="346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  <c r="X7" s="347"/>
      <c r="Y7" s="347"/>
      <c r="Z7" s="348"/>
      <c r="AA7" s="19"/>
    </row>
    <row r="8" spans="1:27" s="20" customFormat="1" ht="35.1" customHeight="1" x14ac:dyDescent="0.25">
      <c r="B8" s="349" t="s">
        <v>11</v>
      </c>
      <c r="C8" s="350"/>
      <c r="D8" s="350"/>
      <c r="E8" s="350"/>
      <c r="F8" s="351"/>
      <c r="G8" s="351"/>
      <c r="H8" s="21" t="s">
        <v>7</v>
      </c>
      <c r="I8" s="22"/>
      <c r="J8" s="23" t="s">
        <v>12</v>
      </c>
      <c r="K8" s="24"/>
      <c r="L8" s="352" t="s">
        <v>13</v>
      </c>
      <c r="M8" s="352"/>
      <c r="N8" s="353"/>
      <c r="O8" s="353"/>
      <c r="P8" s="21" t="s">
        <v>7</v>
      </c>
      <c r="Q8" s="24"/>
      <c r="R8" s="23" t="s">
        <v>12</v>
      </c>
      <c r="S8" s="25"/>
      <c r="T8" s="354" t="s">
        <v>14</v>
      </c>
      <c r="U8" s="354"/>
      <c r="V8" s="354"/>
      <c r="W8" s="370"/>
      <c r="X8" s="371"/>
      <c r="Y8" s="112" t="s">
        <v>15</v>
      </c>
      <c r="Z8" s="26"/>
      <c r="AA8" s="27"/>
    </row>
    <row r="9" spans="1:27" s="16" customFormat="1" ht="30" customHeight="1" x14ac:dyDescent="0.25">
      <c r="B9" s="363" t="s">
        <v>16</v>
      </c>
      <c r="C9" s="364"/>
      <c r="D9" s="364"/>
      <c r="E9" s="365"/>
      <c r="F9" s="357" t="s">
        <v>17</v>
      </c>
      <c r="G9" s="295"/>
      <c r="H9" s="295"/>
      <c r="I9" s="295"/>
      <c r="J9" s="357" t="s">
        <v>18</v>
      </c>
      <c r="K9" s="358"/>
      <c r="L9" s="358"/>
      <c r="M9" s="358"/>
      <c r="N9" s="357">
        <f>'國外出差旅費核算明細表(含日支費)'!$F5</f>
        <v>0</v>
      </c>
      <c r="O9" s="358"/>
      <c r="P9" s="358"/>
      <c r="Q9" s="369"/>
      <c r="R9" s="357">
        <f>'國外出差旅費核算明細表(含日支費)'!$F6</f>
        <v>0</v>
      </c>
      <c r="S9" s="358"/>
      <c r="T9" s="358"/>
      <c r="U9" s="369"/>
      <c r="V9" s="344">
        <f>'國外出差旅費核算明細表(含日支費)'!$I$4</f>
        <v>0</v>
      </c>
      <c r="W9" s="295"/>
      <c r="X9" s="295"/>
      <c r="Y9" s="295"/>
      <c r="Z9" s="306"/>
      <c r="AA9" s="28"/>
    </row>
    <row r="10" spans="1:27" s="16" customFormat="1" ht="30" customHeight="1" x14ac:dyDescent="0.25">
      <c r="B10" s="366"/>
      <c r="C10" s="367"/>
      <c r="D10" s="367"/>
      <c r="E10" s="368"/>
      <c r="F10" s="355">
        <f>'國外出差旅費核算明細表(含日支費)'!$G$4</f>
        <v>0</v>
      </c>
      <c r="G10" s="356"/>
      <c r="H10" s="356"/>
      <c r="I10" s="356"/>
      <c r="J10" s="357">
        <v>1</v>
      </c>
      <c r="K10" s="358"/>
      <c r="L10" s="358"/>
      <c r="M10" s="358"/>
      <c r="N10" s="355">
        <f>IF(N$9='國外出差旅費核算明細表(含日支費)'!$F5,'國外出差旅費核算明細表(含日支費)'!$G5,"")</f>
        <v>0</v>
      </c>
      <c r="O10" s="359"/>
      <c r="P10" s="359"/>
      <c r="Q10" s="360"/>
      <c r="R10" s="355">
        <f>IF(R$9='國外出差旅費核算明細表(含日支費)'!$F6,'國外出差旅費核算明細表(含日支費)'!$G6,"")</f>
        <v>0</v>
      </c>
      <c r="S10" s="359"/>
      <c r="T10" s="359"/>
      <c r="U10" s="360"/>
      <c r="V10" s="361">
        <f>'國外出差旅費核算明細表(含日支費)'!$J$4</f>
        <v>0</v>
      </c>
      <c r="W10" s="356"/>
      <c r="X10" s="356"/>
      <c r="Y10" s="356"/>
      <c r="Z10" s="362"/>
      <c r="AA10" s="28"/>
    </row>
    <row r="11" spans="1:27" s="18" customFormat="1" ht="35.1" customHeight="1" x14ac:dyDescent="0.25">
      <c r="B11" s="341" t="s">
        <v>19</v>
      </c>
      <c r="C11" s="319" t="s">
        <v>20</v>
      </c>
      <c r="D11" s="320"/>
      <c r="E11" s="321"/>
      <c r="F11" s="322">
        <f>SUMIF('國外出差旅費核算明細表(含日支費)'!$L$53:$L$67,$C11&amp;F$9,'國外出差旅費核算明細表(含日支費)'!$J$53:$J$67)</f>
        <v>0</v>
      </c>
      <c r="G11" s="323"/>
      <c r="H11" s="323"/>
      <c r="I11" s="323"/>
      <c r="J11" s="324">
        <f>SUMIF('國外出差旅費核算明細表(含日支費)'!$L$53:$L$67,$C11&amp;J$9,'國外出差旅費核算明細表(含日支費)'!$J$53:$J$67)</f>
        <v>0</v>
      </c>
      <c r="K11" s="325"/>
      <c r="L11" s="325"/>
      <c r="M11" s="325"/>
      <c r="N11" s="322">
        <f>SUMIF('國外出差旅費核算明細表(含日支費)'!$L$53:$L$67,$C11&amp;N$9,'國外出差旅費核算明細表(含日支費)'!$J$53:$J$67)</f>
        <v>0</v>
      </c>
      <c r="O11" s="323"/>
      <c r="P11" s="323"/>
      <c r="Q11" s="323"/>
      <c r="R11" s="322">
        <f>SUMIF('國外出差旅費核算明細表(含日支費)'!$L$53:$L$67,$C11&amp;R$9,'國外出差旅費核算明細表(含日支費)'!$J$53:$J$67)</f>
        <v>0</v>
      </c>
      <c r="S11" s="323"/>
      <c r="T11" s="323"/>
      <c r="U11" s="323"/>
      <c r="V11" s="342">
        <f>SUMIF('國外出差旅費核算明細表(含日支費)'!$L$53:$L$67,$C11&amp;R$9,'國外出差旅費核算明細表(含日支費)'!$J$53:$J$67)</f>
        <v>0</v>
      </c>
      <c r="W11" s="317"/>
      <c r="X11" s="317"/>
      <c r="Y11" s="317"/>
      <c r="Z11" s="318"/>
      <c r="AA11" s="29"/>
    </row>
    <row r="12" spans="1:27" s="18" customFormat="1" ht="35.1" customHeight="1" x14ac:dyDescent="0.25">
      <c r="B12" s="339"/>
      <c r="C12" s="319" t="s">
        <v>21</v>
      </c>
      <c r="D12" s="320"/>
      <c r="E12" s="321"/>
      <c r="F12" s="322">
        <f>SUMIF('國外出差旅費核算明細表(含日支費)'!$L$53:$L$67,$C12&amp;F$9,'國外出差旅費核算明細表(含日支費)'!$J$53:$J$67)</f>
        <v>0</v>
      </c>
      <c r="G12" s="323"/>
      <c r="H12" s="323"/>
      <c r="I12" s="323"/>
      <c r="J12" s="324">
        <f>SUMIF('國外出差旅費核算明細表(含日支費)'!$L$53:$L$67,$C12&amp;J$9,'國外出差旅費核算明細表(含日支費)'!$J$53:$J$67)</f>
        <v>0</v>
      </c>
      <c r="K12" s="325"/>
      <c r="L12" s="325"/>
      <c r="M12" s="325"/>
      <c r="N12" s="322">
        <f>SUMIF('國外出差旅費核算明細表(含日支費)'!$L$53:$L$67,$C12&amp;N$9,'國外出差旅費核算明細表(含日支費)'!$J$53:$J$67)</f>
        <v>0</v>
      </c>
      <c r="O12" s="323"/>
      <c r="P12" s="323"/>
      <c r="Q12" s="323"/>
      <c r="R12" s="322">
        <f>SUMIF('國外出差旅費核算明細表(含日支費)'!$L$53:$L$67,$C12&amp;R$9,'國外出差旅費核算明細表(含日支費)'!$J$53:$J$67)</f>
        <v>0</v>
      </c>
      <c r="S12" s="323"/>
      <c r="T12" s="323"/>
      <c r="U12" s="323"/>
      <c r="V12" s="342">
        <f>SUMIF('國外出差旅費核算明細表(含日支費)'!$L$53:$L$67,$C12&amp;R$9,'國外出差旅費核算明細表(含日支費)'!$J$53:$J$67)</f>
        <v>0</v>
      </c>
      <c r="W12" s="317"/>
      <c r="X12" s="317"/>
      <c r="Y12" s="317"/>
      <c r="Z12" s="318"/>
      <c r="AA12" s="29"/>
    </row>
    <row r="13" spans="1:27" s="18" customFormat="1" ht="35.1" customHeight="1" x14ac:dyDescent="0.25">
      <c r="B13" s="340"/>
      <c r="C13" s="319" t="s">
        <v>302</v>
      </c>
      <c r="D13" s="320"/>
      <c r="E13" s="321"/>
      <c r="F13" s="322">
        <f>SUMIF('國外出差旅費核算明細表(含日支費)'!$L$53:$L$67,$C13&amp;F$9,'國外出差旅費核算明細表(含日支費)'!$J$53:$J$67)</f>
        <v>0</v>
      </c>
      <c r="G13" s="323"/>
      <c r="H13" s="323"/>
      <c r="I13" s="323"/>
      <c r="J13" s="324">
        <f>SUMIF('國外出差旅費核算明細表(含日支費)'!$L$53:$L$67,$C13&amp;J$9,'國外出差旅費核算明細表(含日支費)'!$J$53:$J$67)</f>
        <v>0</v>
      </c>
      <c r="K13" s="325"/>
      <c r="L13" s="325"/>
      <c r="M13" s="325"/>
      <c r="N13" s="322">
        <f>SUMIF('國外出差旅費核算明細表(含日支費)'!$L$53:$L$67,$C13&amp;N$9,'國外出差旅費核算明細表(含日支費)'!$J$53:$J$67)</f>
        <v>0</v>
      </c>
      <c r="O13" s="323"/>
      <c r="P13" s="323"/>
      <c r="Q13" s="323"/>
      <c r="R13" s="326">
        <f>SUMIF('國外出差旅費核算明細表(含日支費)'!$L$53:$L$67,$C13&amp;R$9,'國外出差旅費核算明細表(含日支費)'!$J$53:$J$67)</f>
        <v>0</v>
      </c>
      <c r="S13" s="317"/>
      <c r="T13" s="317"/>
      <c r="U13" s="337"/>
      <c r="V13" s="316"/>
      <c r="W13" s="317"/>
      <c r="X13" s="317"/>
      <c r="Y13" s="317"/>
      <c r="Z13" s="318"/>
      <c r="AA13" s="29"/>
    </row>
    <row r="14" spans="1:27" s="18" customFormat="1" ht="35.1" customHeight="1" x14ac:dyDescent="0.25">
      <c r="B14" s="341" t="s">
        <v>22</v>
      </c>
      <c r="C14" s="319" t="s">
        <v>23</v>
      </c>
      <c r="D14" s="320"/>
      <c r="E14" s="321"/>
      <c r="F14" s="322">
        <f>'國外出差旅費核算明細表(含日支費)'!$H$49</f>
        <v>0</v>
      </c>
      <c r="G14" s="323"/>
      <c r="H14" s="323"/>
      <c r="I14" s="323"/>
      <c r="J14" s="324">
        <f>SUMIF('國外出差旅費核算明細表(含日支費)'!$L$53:$L$67,$C14&amp;J$9,'國外出差旅費核算明細表(含日支費)'!$J$53:$J$67)</f>
        <v>0</v>
      </c>
      <c r="K14" s="325"/>
      <c r="L14" s="325"/>
      <c r="M14" s="325"/>
      <c r="N14" s="326">
        <f>SUMIF('國外出差旅費核算明細表(含日支費)'!$L$53:$L$67,$C14&amp;N$9,'國外出差旅費核算明細表(含日支費)'!$J$53:$J$67)</f>
        <v>0</v>
      </c>
      <c r="O14" s="327"/>
      <c r="P14" s="327"/>
      <c r="Q14" s="328"/>
      <c r="R14" s="326">
        <f>SUMIF('國外出差旅費核算明細表(含日支費)'!$L$53:$L$67,$C14&amp;R$9,'國外出差旅費核算明細表(含日支費)'!$J$53:$J$67)</f>
        <v>0</v>
      </c>
      <c r="S14" s="327"/>
      <c r="T14" s="327"/>
      <c r="U14" s="328"/>
      <c r="V14" s="316">
        <f>SUMIF('國外出差旅費核算明細表(含日支費)'!$L$53:$L$67,$C14&amp;V$9,'國外出差旅費核算明細表(含日支費)'!$J$53:$J$67)</f>
        <v>0</v>
      </c>
      <c r="W14" s="317"/>
      <c r="X14" s="317"/>
      <c r="Y14" s="317"/>
      <c r="Z14" s="318"/>
      <c r="AA14" s="29"/>
    </row>
    <row r="15" spans="1:27" s="18" customFormat="1" ht="35.1" customHeight="1" x14ac:dyDescent="0.25">
      <c r="B15" s="339"/>
      <c r="C15" s="319" t="s">
        <v>24</v>
      </c>
      <c r="D15" s="320"/>
      <c r="E15" s="321"/>
      <c r="F15" s="322">
        <f>'國外出差旅費核算明細表(含日支費)'!$I$49</f>
        <v>0</v>
      </c>
      <c r="G15" s="323"/>
      <c r="H15" s="323"/>
      <c r="I15" s="323"/>
      <c r="J15" s="324">
        <f>SUMIF('國外出差旅費核算明細表(含日支費)'!$L$53:$L$67,$C15&amp;J$9,'國外出差旅費核算明細表(含日支費)'!$J$53:$J$67)</f>
        <v>0</v>
      </c>
      <c r="K15" s="325"/>
      <c r="L15" s="325"/>
      <c r="M15" s="325"/>
      <c r="N15" s="326">
        <f>SUMIF('國外出差旅費核算明細表(含日支費)'!$L$53:$L$67,$C15&amp;N$9,'國外出差旅費核算明細表(含日支費)'!$J$53:$J$67)</f>
        <v>0</v>
      </c>
      <c r="O15" s="327"/>
      <c r="P15" s="327"/>
      <c r="Q15" s="328"/>
      <c r="R15" s="326">
        <f>SUMIF('國外出差旅費核算明細表(含日支費)'!$L$53:$L$67,$C15&amp;R$9,'國外出差旅費核算明細表(含日支費)'!$J$53:$J$67)</f>
        <v>0</v>
      </c>
      <c r="S15" s="327"/>
      <c r="T15" s="327"/>
      <c r="U15" s="328"/>
      <c r="V15" s="316">
        <f>SUMIF('國外出差旅費核算明細表(含日支費)'!$L$53:$L$67,$C15&amp;V$9,'國外出差旅費核算明細表(含日支費)'!$J$53:$J$67)</f>
        <v>0</v>
      </c>
      <c r="W15" s="317"/>
      <c r="X15" s="317"/>
      <c r="Y15" s="317"/>
      <c r="Z15" s="318"/>
      <c r="AA15" s="29"/>
    </row>
    <row r="16" spans="1:27" s="18" customFormat="1" ht="35.1" customHeight="1" x14ac:dyDescent="0.25">
      <c r="B16" s="340"/>
      <c r="C16" s="319" t="s">
        <v>25</v>
      </c>
      <c r="D16" s="320"/>
      <c r="E16" s="321"/>
      <c r="F16" s="322">
        <f>'國外出差旅費核算明細表(含日支費)'!$J$49</f>
        <v>0</v>
      </c>
      <c r="G16" s="323"/>
      <c r="H16" s="323"/>
      <c r="I16" s="323"/>
      <c r="J16" s="324">
        <f>SUMIF('國外出差旅費核算明細表(含日支費)'!$L$53:$L$67,$C16&amp;J$9,'國外出差旅費核算明細表(含日支費)'!$J$53:$J$67)</f>
        <v>0</v>
      </c>
      <c r="K16" s="325"/>
      <c r="L16" s="325"/>
      <c r="M16" s="325"/>
      <c r="N16" s="326">
        <f>SUMIF('國外出差旅費核算明細表(含日支費)'!$L$53:$L$67,$C16&amp;N$9,'國外出差旅費核算明細表(含日支費)'!$J$53:$J$67)</f>
        <v>0</v>
      </c>
      <c r="O16" s="327"/>
      <c r="P16" s="327"/>
      <c r="Q16" s="328"/>
      <c r="R16" s="326">
        <f>SUMIF('國外出差旅費核算明細表(含日支費)'!$L$53:$L$67,$C16&amp;R$9,'國外出差旅費核算明細表(含日支費)'!$J$53:$J$67)</f>
        <v>0</v>
      </c>
      <c r="S16" s="327"/>
      <c r="T16" s="327"/>
      <c r="U16" s="328"/>
      <c r="V16" s="316">
        <f>SUMIF('國外出差旅費核算明細表(含日支費)'!$L$53:$L$67,$C16&amp;V$9,'國外出差旅費核算明細表(含日支費)'!$J$53:$J$67)</f>
        <v>0</v>
      </c>
      <c r="W16" s="317"/>
      <c r="X16" s="317"/>
      <c r="Y16" s="317"/>
      <c r="Z16" s="318"/>
      <c r="AA16" s="29"/>
    </row>
    <row r="17" spans="1:27" s="18" customFormat="1" ht="35.1" customHeight="1" x14ac:dyDescent="0.25">
      <c r="B17" s="338" t="s">
        <v>26</v>
      </c>
      <c r="C17" s="319" t="s">
        <v>27</v>
      </c>
      <c r="D17" s="320"/>
      <c r="E17" s="321"/>
      <c r="F17" s="322">
        <f>SUMIF('國外出差旅費核算明細表(含日支費)'!$L$53:$L$67,$C17&amp;F$9,'國外出差旅費核算明細表(含日支費)'!$J$53:$J$67)</f>
        <v>0</v>
      </c>
      <c r="G17" s="323"/>
      <c r="H17" s="323"/>
      <c r="I17" s="323"/>
      <c r="J17" s="324">
        <f>SUMIF('國外出差旅費核算明細表(含日支費)'!$L$53:$L$67,$C17&amp;J$9,'國外出差旅費核算明細表(含日支費)'!$J$53:$J$67)</f>
        <v>0</v>
      </c>
      <c r="K17" s="325"/>
      <c r="L17" s="325"/>
      <c r="M17" s="325"/>
      <c r="N17" s="326">
        <f>SUMIF('國外出差旅費核算明細表(含日支費)'!$L$53:$L$67,$C17&amp;N$9,'國外出差旅費核算明細表(含日支費)'!$J$53:$J$67)</f>
        <v>0</v>
      </c>
      <c r="O17" s="327"/>
      <c r="P17" s="327"/>
      <c r="Q17" s="328"/>
      <c r="R17" s="326">
        <f>SUMIF('國外出差旅費核算明細表(含日支費)'!$L$53:$L$67,$C17&amp;R$9,'國外出差旅費核算明細表(含日支費)'!$J$53:$J$67)</f>
        <v>0</v>
      </c>
      <c r="S17" s="327"/>
      <c r="T17" s="327"/>
      <c r="U17" s="328"/>
      <c r="V17" s="316">
        <f>SUMIF('國外出差旅費核算明細表(含日支費)'!$L$53:$L$67,$C17&amp;V$9,'國外出差旅費核算明細表(含日支費)'!$J$53:$J$67)</f>
        <v>0</v>
      </c>
      <c r="W17" s="317"/>
      <c r="X17" s="317"/>
      <c r="Y17" s="317"/>
      <c r="Z17" s="318"/>
      <c r="AA17" s="29"/>
    </row>
    <row r="18" spans="1:27" s="18" customFormat="1" ht="35.1" customHeight="1" x14ac:dyDescent="0.25">
      <c r="B18" s="339"/>
      <c r="C18" s="319" t="s">
        <v>28</v>
      </c>
      <c r="D18" s="320"/>
      <c r="E18" s="321"/>
      <c r="F18" s="322">
        <f>SUMIF('國外出差旅費核算明細表(含日支費)'!$L$53:$L$67,$C18&amp;F$9,'國外出差旅費核算明細表(含日支費)'!$J$53:$J$67)</f>
        <v>0</v>
      </c>
      <c r="G18" s="323"/>
      <c r="H18" s="323"/>
      <c r="I18" s="323"/>
      <c r="J18" s="324">
        <f>SUMIF('國外出差旅費核算明細表(含日支費)'!$L$53:$L$67,$C18&amp;J$9,'國外出差旅費核算明細表(含日支費)'!$J$53:$J$67)</f>
        <v>0</v>
      </c>
      <c r="K18" s="325"/>
      <c r="L18" s="325"/>
      <c r="M18" s="325"/>
      <c r="N18" s="326">
        <f>SUMIF('國外出差旅費核算明細表(含日支費)'!$L$53:$L$67,$C18&amp;N$9,'國外出差旅費核算明細表(含日支費)'!$J$53:$J$67)</f>
        <v>0</v>
      </c>
      <c r="O18" s="327"/>
      <c r="P18" s="327"/>
      <c r="Q18" s="328"/>
      <c r="R18" s="326">
        <f>SUMIF('國外出差旅費核算明細表(含日支費)'!$L$53:$L$67,$C18&amp;R$9,'國外出差旅費核算明細表(含日支費)'!$J$53:$J$67)</f>
        <v>0</v>
      </c>
      <c r="S18" s="327"/>
      <c r="T18" s="327"/>
      <c r="U18" s="328"/>
      <c r="V18" s="316">
        <f>SUMIF('國外出差旅費核算明細表(含日支費)'!$L$53:$L$67,$C18&amp;V$9,'國外出差旅費核算明細表(含日支費)'!$J$53:$J$67)</f>
        <v>0</v>
      </c>
      <c r="W18" s="317"/>
      <c r="X18" s="317"/>
      <c r="Y18" s="317"/>
      <c r="Z18" s="318"/>
      <c r="AA18" s="29"/>
    </row>
    <row r="19" spans="1:27" s="18" customFormat="1" ht="35.1" customHeight="1" x14ac:dyDescent="0.25">
      <c r="B19" s="339"/>
      <c r="C19" s="319" t="s">
        <v>29</v>
      </c>
      <c r="D19" s="320"/>
      <c r="E19" s="321"/>
      <c r="F19" s="322">
        <f>SUMIF('國外出差旅費核算明細表(含日支費)'!$L$53:$L$67,$C19&amp;F$9,'國外出差旅費核算明細表(含日支費)'!$J$53:$J$67)</f>
        <v>0</v>
      </c>
      <c r="G19" s="323"/>
      <c r="H19" s="323"/>
      <c r="I19" s="323"/>
      <c r="J19" s="324">
        <f>SUMIF('國外出差旅費核算明細表(含日支費)'!$L$53:$L$67,$C19&amp;J$9,'國外出差旅費核算明細表(含日支費)'!$J$53:$J$67)</f>
        <v>0</v>
      </c>
      <c r="K19" s="325"/>
      <c r="L19" s="325"/>
      <c r="M19" s="325"/>
      <c r="N19" s="326">
        <f>SUMIF('國外出差旅費核算明細表(含日支費)'!$L$53:$L$67,$C19&amp;N$9,'國外出差旅費核算明細表(含日支費)'!$J$53:$J$67)</f>
        <v>0</v>
      </c>
      <c r="O19" s="327"/>
      <c r="P19" s="327"/>
      <c r="Q19" s="328"/>
      <c r="R19" s="326">
        <f>SUMIF('國外出差旅費核算明細表(含日支費)'!$L$53:$L$67,$C19&amp;R$9,'國外出差旅費核算明細表(含日支費)'!$J$53:$J$67)</f>
        <v>0</v>
      </c>
      <c r="S19" s="327"/>
      <c r="T19" s="327"/>
      <c r="U19" s="328"/>
      <c r="V19" s="316">
        <f>SUMIF('國外出差旅費核算明細表(含日支費)'!$L$53:$L$67,$C19&amp;V$9,'國外出差旅費核算明細表(含日支費)'!$J$53:$J$67)</f>
        <v>0</v>
      </c>
      <c r="W19" s="317"/>
      <c r="X19" s="317"/>
      <c r="Y19" s="317"/>
      <c r="Z19" s="318"/>
      <c r="AA19" s="29"/>
    </row>
    <row r="20" spans="1:27" s="18" customFormat="1" ht="35.1" customHeight="1" x14ac:dyDescent="0.25">
      <c r="B20" s="339"/>
      <c r="C20" s="319" t="s">
        <v>30</v>
      </c>
      <c r="D20" s="320"/>
      <c r="E20" s="321"/>
      <c r="F20" s="322">
        <f>SUMIF('國外出差旅費核算明細表(含日支費)'!$L$53:$L$67,$C20&amp;F$9,'國外出差旅費核算明細表(含日支費)'!$J$53:$J$67)</f>
        <v>0</v>
      </c>
      <c r="G20" s="323"/>
      <c r="H20" s="323"/>
      <c r="I20" s="323"/>
      <c r="J20" s="324">
        <f>SUMIF('國外出差旅費核算明細表(含日支費)'!$L$53:$L$67,$C20&amp;J$9,'國外出差旅費核算明細表(含日支費)'!$J$53:$J$67)</f>
        <v>0</v>
      </c>
      <c r="K20" s="325"/>
      <c r="L20" s="325"/>
      <c r="M20" s="325"/>
      <c r="N20" s="326">
        <f>SUMIF('國外出差旅費核算明細表(含日支費)'!$L$53:$L$67,$C20&amp;N$9,'國外出差旅費核算明細表(含日支費)'!$J$53:$J$67)</f>
        <v>0</v>
      </c>
      <c r="O20" s="327"/>
      <c r="P20" s="327"/>
      <c r="Q20" s="328"/>
      <c r="R20" s="326">
        <f>SUMIF('國外出差旅費核算明細表(含日支費)'!$L$53:$L$67,$C20&amp;R$9,'國外出差旅費核算明細表(含日支費)'!$J$53:$J$67)</f>
        <v>0</v>
      </c>
      <c r="S20" s="327"/>
      <c r="T20" s="327"/>
      <c r="U20" s="328"/>
      <c r="V20" s="316">
        <f>SUMIF('國外出差旅費核算明細表(含日支費)'!$L$53:$L$67,$C20&amp;V$9,'國外出差旅費核算明細表(含日支費)'!$J$53:$J$67)</f>
        <v>0</v>
      </c>
      <c r="W20" s="317"/>
      <c r="X20" s="317"/>
      <c r="Y20" s="317"/>
      <c r="Z20" s="318"/>
      <c r="AA20" s="29"/>
    </row>
    <row r="21" spans="1:27" s="18" customFormat="1" ht="35.1" customHeight="1" x14ac:dyDescent="0.25">
      <c r="B21" s="340"/>
      <c r="C21" s="319" t="s">
        <v>31</v>
      </c>
      <c r="D21" s="320"/>
      <c r="E21" s="321"/>
      <c r="F21" s="322">
        <f>SUMIF('國外出差旅費核算明細表(含日支費)'!$L$53:$L$67,$C21&amp;F$9,'國外出差旅費核算明細表(含日支費)'!$J$53:$J$67)</f>
        <v>0</v>
      </c>
      <c r="G21" s="323"/>
      <c r="H21" s="323"/>
      <c r="I21" s="323"/>
      <c r="J21" s="324">
        <f>SUMIF('國外出差旅費核算明細表(含日支費)'!$L$53:$L$67,$C21&amp;J$9,'國外出差旅費核算明細表(含日支費)'!$J$53:$J$67)</f>
        <v>0</v>
      </c>
      <c r="K21" s="325"/>
      <c r="L21" s="325"/>
      <c r="M21" s="325"/>
      <c r="N21" s="326">
        <f>SUMIF('國外出差旅費核算明細表(含日支費)'!$L$53:$L$67,$C21&amp;N$9,'國外出差旅費核算明細表(含日支費)'!$J$53:$J$67)</f>
        <v>0</v>
      </c>
      <c r="O21" s="327"/>
      <c r="P21" s="327"/>
      <c r="Q21" s="328"/>
      <c r="R21" s="326">
        <f>SUMIF('國外出差旅費核算明細表(含日支費)'!$L$53:$L$67,$C21&amp;R$9,'國外出差旅費核算明細表(含日支費)'!$J$53:$J$67)</f>
        <v>0</v>
      </c>
      <c r="S21" s="327"/>
      <c r="T21" s="327"/>
      <c r="U21" s="328"/>
      <c r="V21" s="316">
        <f>SUMIF('國外出差旅費核算明細表(含日支費)'!$L$53:$L$67,$C21&amp;V$9,'國外出差旅費核算明細表(含日支費)'!$J$53:$J$67)</f>
        <v>0</v>
      </c>
      <c r="W21" s="317"/>
      <c r="X21" s="317"/>
      <c r="Y21" s="317"/>
      <c r="Z21" s="318"/>
      <c r="AA21" s="29"/>
    </row>
    <row r="22" spans="1:27" s="18" customFormat="1" ht="35.1" customHeight="1" x14ac:dyDescent="0.25">
      <c r="B22" s="291" t="s">
        <v>32</v>
      </c>
      <c r="C22" s="292"/>
      <c r="D22" s="292"/>
      <c r="E22" s="293"/>
      <c r="F22" s="322">
        <f>SUM(F11:I21)</f>
        <v>0</v>
      </c>
      <c r="G22" s="323"/>
      <c r="H22" s="323"/>
      <c r="I22" s="323"/>
      <c r="J22" s="324">
        <f>SUM(J11:M21)</f>
        <v>0</v>
      </c>
      <c r="K22" s="329"/>
      <c r="L22" s="329"/>
      <c r="M22" s="329"/>
      <c r="N22" s="326">
        <f>SUM(N11:Q21)</f>
        <v>0</v>
      </c>
      <c r="O22" s="327"/>
      <c r="P22" s="327"/>
      <c r="Q22" s="328"/>
      <c r="R22" s="326">
        <f>SUM(R11:U21)</f>
        <v>0</v>
      </c>
      <c r="S22" s="317"/>
      <c r="T22" s="317"/>
      <c r="U22" s="337"/>
      <c r="V22" s="316">
        <f>SUM(V11:Z21)</f>
        <v>0</v>
      </c>
      <c r="W22" s="317"/>
      <c r="X22" s="317"/>
      <c r="Y22" s="317"/>
      <c r="Z22" s="318"/>
      <c r="AA22" s="29"/>
    </row>
    <row r="23" spans="1:27" s="18" customFormat="1" ht="35.1" customHeight="1" x14ac:dyDescent="0.25">
      <c r="B23" s="291" t="s">
        <v>33</v>
      </c>
      <c r="C23" s="292"/>
      <c r="D23" s="292"/>
      <c r="E23" s="293"/>
      <c r="F23" s="324">
        <f>ROUND(F10*F22,0)</f>
        <v>0</v>
      </c>
      <c r="G23" s="325"/>
      <c r="H23" s="325"/>
      <c r="I23" s="325"/>
      <c r="J23" s="324">
        <f>ROUND(J10*J22,0)</f>
        <v>0</v>
      </c>
      <c r="K23" s="329"/>
      <c r="L23" s="329"/>
      <c r="M23" s="329"/>
      <c r="N23" s="330">
        <f>ROUND(N10*N22,0)</f>
        <v>0</v>
      </c>
      <c r="O23" s="331"/>
      <c r="P23" s="331"/>
      <c r="Q23" s="332"/>
      <c r="R23" s="330">
        <f>ROUND(R10*R22,0)</f>
        <v>0</v>
      </c>
      <c r="S23" s="333"/>
      <c r="T23" s="333"/>
      <c r="U23" s="334"/>
      <c r="V23" s="335">
        <f>ROUND(V10*V22,0)</f>
        <v>0</v>
      </c>
      <c r="W23" s="333"/>
      <c r="X23" s="333"/>
      <c r="Y23" s="333"/>
      <c r="Z23" s="336"/>
      <c r="AA23" s="29"/>
    </row>
    <row r="24" spans="1:27" s="18" customFormat="1" ht="35.1" customHeight="1" x14ac:dyDescent="0.25">
      <c r="B24" s="291" t="s">
        <v>34</v>
      </c>
      <c r="C24" s="292"/>
      <c r="D24" s="292"/>
      <c r="E24" s="293"/>
      <c r="F24" s="294">
        <f>SUM(F23:Z23)</f>
        <v>0</v>
      </c>
      <c r="G24" s="295"/>
      <c r="H24" s="295"/>
      <c r="I24" s="295"/>
      <c r="J24" s="296"/>
      <c r="K24" s="297" t="s">
        <v>35</v>
      </c>
      <c r="L24" s="298"/>
      <c r="M24" s="299"/>
      <c r="N24" s="300"/>
      <c r="O24" s="301"/>
      <c r="P24" s="301"/>
      <c r="Q24" s="301"/>
      <c r="R24" s="302" t="s">
        <v>36</v>
      </c>
      <c r="S24" s="303"/>
      <c r="T24" s="303"/>
      <c r="U24" s="303"/>
      <c r="V24" s="304"/>
      <c r="W24" s="305">
        <f>F24-N24</f>
        <v>0</v>
      </c>
      <c r="X24" s="295"/>
      <c r="Y24" s="295"/>
      <c r="Z24" s="306"/>
      <c r="AA24" s="29"/>
    </row>
    <row r="25" spans="1:27" s="18" customFormat="1" ht="50.1" customHeight="1" x14ac:dyDescent="0.25">
      <c r="B25" s="291" t="s">
        <v>361</v>
      </c>
      <c r="C25" s="295"/>
      <c r="D25" s="295"/>
      <c r="E25" s="315"/>
      <c r="F25" s="312"/>
      <c r="G25" s="313"/>
      <c r="H25" s="313"/>
      <c r="I25" s="313"/>
      <c r="J25" s="313"/>
      <c r="K25" s="313"/>
      <c r="L25" s="313"/>
      <c r="M25" s="313"/>
      <c r="N25" s="313"/>
      <c r="O25" s="313"/>
      <c r="P25" s="313"/>
      <c r="Q25" s="313"/>
      <c r="R25" s="313"/>
      <c r="S25" s="313"/>
      <c r="T25" s="313"/>
      <c r="U25" s="313"/>
      <c r="V25" s="313"/>
      <c r="W25" s="313"/>
      <c r="X25" s="313"/>
      <c r="Y25" s="313"/>
      <c r="Z25" s="314"/>
      <c r="AA25" s="31"/>
    </row>
    <row r="26" spans="1:27" s="18" customFormat="1" ht="21.95" customHeight="1" thickBot="1" x14ac:dyDescent="0.3">
      <c r="B26" s="274" t="s">
        <v>37</v>
      </c>
      <c r="C26" s="275"/>
      <c r="D26" s="275"/>
      <c r="E26" s="276"/>
      <c r="F26" s="30" t="s">
        <v>38</v>
      </c>
      <c r="G26" s="281" t="s">
        <v>39</v>
      </c>
      <c r="H26" s="282"/>
      <c r="I26" s="282"/>
      <c r="J26" s="282"/>
      <c r="K26" s="282"/>
      <c r="L26" s="282"/>
      <c r="M26" s="282"/>
      <c r="N26" s="283"/>
      <c r="O26" s="284" t="s">
        <v>40</v>
      </c>
      <c r="P26" s="285"/>
      <c r="Q26" s="285"/>
      <c r="R26" s="285"/>
      <c r="S26" s="285"/>
      <c r="T26" s="285"/>
      <c r="U26" s="285"/>
      <c r="V26" s="285"/>
      <c r="W26" s="285"/>
      <c r="X26" s="285"/>
      <c r="Y26" s="285"/>
      <c r="Z26" s="286"/>
      <c r="AA26" s="31"/>
    </row>
    <row r="27" spans="1:27" s="18" customFormat="1" ht="21.95" customHeight="1" x14ac:dyDescent="0.25">
      <c r="B27" s="277"/>
      <c r="C27" s="278"/>
      <c r="D27" s="278"/>
      <c r="E27" s="278"/>
      <c r="F27" s="32" t="s">
        <v>38</v>
      </c>
      <c r="G27" s="287" t="s">
        <v>292</v>
      </c>
      <c r="H27" s="288"/>
      <c r="I27" s="288"/>
      <c r="J27" s="288"/>
      <c r="K27" s="288"/>
      <c r="L27" s="288"/>
      <c r="M27" s="288"/>
      <c r="N27" s="289"/>
      <c r="O27" s="33" t="s">
        <v>38</v>
      </c>
      <c r="P27" s="290" t="s">
        <v>41</v>
      </c>
      <c r="Q27" s="282"/>
      <c r="R27" s="282"/>
      <c r="S27" s="282"/>
      <c r="T27" s="307"/>
      <c r="U27" s="282"/>
      <c r="V27" s="282"/>
      <c r="W27" s="282"/>
      <c r="X27" s="282"/>
      <c r="Y27" s="282"/>
      <c r="Z27" s="308"/>
      <c r="AA27" s="31"/>
    </row>
    <row r="28" spans="1:27" s="18" customFormat="1" ht="21.95" customHeight="1" thickBot="1" x14ac:dyDescent="0.3">
      <c r="A28" s="34"/>
      <c r="B28" s="279"/>
      <c r="C28" s="280"/>
      <c r="D28" s="280"/>
      <c r="E28" s="280"/>
      <c r="F28" s="35" t="s">
        <v>38</v>
      </c>
      <c r="G28" s="36" t="s">
        <v>42</v>
      </c>
      <c r="H28" s="37"/>
      <c r="I28" s="37"/>
      <c r="J28" s="37"/>
      <c r="K28" s="37"/>
      <c r="L28" s="37"/>
      <c r="M28" s="37"/>
      <c r="N28" s="38"/>
      <c r="O28" s="39" t="s">
        <v>38</v>
      </c>
      <c r="P28" s="40" t="s">
        <v>43</v>
      </c>
      <c r="Q28" s="40"/>
      <c r="R28" s="40"/>
      <c r="S28" s="40"/>
      <c r="T28" s="309"/>
      <c r="U28" s="310"/>
      <c r="V28" s="310"/>
      <c r="W28" s="310"/>
      <c r="X28" s="310"/>
      <c r="Y28" s="310"/>
      <c r="Z28" s="311"/>
      <c r="AA28" s="31"/>
    </row>
    <row r="29" spans="1:27" ht="9.9499999999999993" customHeight="1" x14ac:dyDescent="0.25"/>
    <row r="30" spans="1:27" s="265" customFormat="1" ht="12" customHeight="1" x14ac:dyDescent="0.25">
      <c r="B30" s="265" t="s">
        <v>44</v>
      </c>
      <c r="J30" s="266"/>
      <c r="K30" s="266"/>
      <c r="L30" s="266"/>
      <c r="M30" s="266"/>
      <c r="N30" s="266"/>
      <c r="O30" s="266"/>
      <c r="P30" s="266"/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</row>
    <row r="31" spans="1:27" s="265" customFormat="1" ht="12" customHeight="1" x14ac:dyDescent="0.25">
      <c r="B31" s="267" t="s">
        <v>369</v>
      </c>
      <c r="J31" s="266"/>
      <c r="K31" s="266"/>
      <c r="L31" s="266"/>
      <c r="M31" s="266"/>
      <c r="N31" s="266"/>
      <c r="O31" s="266"/>
      <c r="P31" s="266"/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</row>
    <row r="32" spans="1:27" s="267" customFormat="1" ht="12" customHeight="1" x14ac:dyDescent="0.25">
      <c r="B32" s="267" t="s">
        <v>370</v>
      </c>
      <c r="N32" s="268"/>
      <c r="O32" s="268"/>
      <c r="P32" s="268"/>
      <c r="Q32" s="268"/>
      <c r="R32" s="268"/>
      <c r="S32" s="268"/>
      <c r="T32" s="268"/>
      <c r="U32" s="268"/>
      <c r="V32" s="268"/>
      <c r="W32" s="268"/>
      <c r="X32" s="268"/>
      <c r="Y32" s="268"/>
      <c r="Z32" s="268"/>
      <c r="AA32" s="268"/>
    </row>
    <row r="33" spans="2:27" s="267" customFormat="1" ht="12" customHeight="1" x14ac:dyDescent="0.25">
      <c r="B33" s="267" t="s">
        <v>371</v>
      </c>
      <c r="J33" s="268"/>
      <c r="K33" s="268"/>
      <c r="L33" s="268"/>
      <c r="M33" s="268"/>
      <c r="N33" s="268"/>
      <c r="O33" s="268"/>
      <c r="P33" s="268"/>
      <c r="Q33" s="268"/>
      <c r="R33" s="268"/>
      <c r="S33" s="268"/>
      <c r="T33" s="268"/>
      <c r="U33" s="268"/>
      <c r="V33" s="268"/>
      <c r="W33" s="268"/>
      <c r="X33" s="268"/>
      <c r="Y33" s="268"/>
      <c r="Z33" s="268"/>
      <c r="AA33" s="268"/>
    </row>
    <row r="34" spans="2:27" s="267" customFormat="1" ht="12" customHeight="1" x14ac:dyDescent="0.25">
      <c r="B34" s="267" t="s">
        <v>372</v>
      </c>
      <c r="J34" s="268"/>
      <c r="K34" s="268"/>
      <c r="L34" s="268"/>
      <c r="M34" s="268"/>
      <c r="N34" s="268"/>
      <c r="O34" s="268"/>
      <c r="P34" s="268"/>
      <c r="Q34" s="268"/>
      <c r="R34" s="268"/>
      <c r="S34" s="268"/>
      <c r="T34" s="268"/>
      <c r="U34" s="268"/>
      <c r="V34" s="268"/>
      <c r="W34" s="268"/>
      <c r="X34" s="268"/>
      <c r="Y34" s="268"/>
      <c r="Z34" s="268"/>
      <c r="AA34" s="268"/>
    </row>
    <row r="35" spans="2:27" s="267" customFormat="1" ht="12" customHeight="1" x14ac:dyDescent="0.25">
      <c r="B35" s="267" t="s">
        <v>373</v>
      </c>
      <c r="J35" s="268"/>
      <c r="K35" s="268"/>
      <c r="L35" s="268"/>
      <c r="M35" s="268"/>
      <c r="N35" s="268"/>
      <c r="O35" s="268"/>
      <c r="P35" s="268"/>
      <c r="Q35" s="268"/>
      <c r="R35" s="268"/>
      <c r="S35" s="268"/>
      <c r="T35" s="268"/>
      <c r="U35" s="268"/>
      <c r="V35" s="268"/>
      <c r="W35" s="268"/>
      <c r="X35" s="268"/>
      <c r="Y35" s="268"/>
      <c r="Z35" s="268"/>
      <c r="AA35" s="268"/>
    </row>
    <row r="36" spans="2:27" s="267" customFormat="1" ht="12" customHeight="1" x14ac:dyDescent="0.25">
      <c r="B36" s="269" t="s">
        <v>374</v>
      </c>
      <c r="J36" s="268"/>
      <c r="K36" s="268"/>
      <c r="L36" s="268"/>
      <c r="M36" s="268"/>
      <c r="N36" s="268"/>
      <c r="O36" s="268"/>
      <c r="P36" s="268"/>
      <c r="Q36" s="268"/>
      <c r="R36" s="268"/>
      <c r="S36" s="268"/>
      <c r="T36" s="268"/>
      <c r="U36" s="268"/>
      <c r="V36" s="268"/>
      <c r="W36" s="268"/>
      <c r="X36" s="268"/>
      <c r="Y36" s="268"/>
      <c r="Z36" s="268"/>
      <c r="AA36" s="268"/>
    </row>
    <row r="37" spans="2:27" s="41" customFormat="1" ht="15" customHeight="1" x14ac:dyDescent="0.25"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2:27" s="41" customFormat="1" ht="15" customHeight="1" x14ac:dyDescent="0.25"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</sheetData>
  <sheetProtection formatCells="0"/>
  <mergeCells count="129">
    <mergeCell ref="S1:Z1"/>
    <mergeCell ref="B2:Z2"/>
    <mergeCell ref="B3:Z3"/>
    <mergeCell ref="T4:W4"/>
    <mergeCell ref="X4:Y4"/>
    <mergeCell ref="V5:Z5"/>
    <mergeCell ref="B5:C6"/>
    <mergeCell ref="D5:G6"/>
    <mergeCell ref="H5:I6"/>
    <mergeCell ref="J5:M6"/>
    <mergeCell ref="N5:O6"/>
    <mergeCell ref="P5:S6"/>
    <mergeCell ref="T5:U6"/>
    <mergeCell ref="V6:Z6"/>
    <mergeCell ref="B7:D7"/>
    <mergeCell ref="E7:Z7"/>
    <mergeCell ref="B8:E8"/>
    <mergeCell ref="F8:G8"/>
    <mergeCell ref="L8:M8"/>
    <mergeCell ref="N8:O8"/>
    <mergeCell ref="T8:V8"/>
    <mergeCell ref="F10:I10"/>
    <mergeCell ref="J10:M10"/>
    <mergeCell ref="N10:Q10"/>
    <mergeCell ref="R10:U10"/>
    <mergeCell ref="V10:Z10"/>
    <mergeCell ref="B9:E10"/>
    <mergeCell ref="F9:I9"/>
    <mergeCell ref="J9:M9"/>
    <mergeCell ref="N9:Q9"/>
    <mergeCell ref="R9:U9"/>
    <mergeCell ref="V9:Z9"/>
    <mergeCell ref="W8:X8"/>
    <mergeCell ref="V11:Z11"/>
    <mergeCell ref="C12:E12"/>
    <mergeCell ref="F12:I12"/>
    <mergeCell ref="J12:M12"/>
    <mergeCell ref="N12:Q12"/>
    <mergeCell ref="R12:U12"/>
    <mergeCell ref="V12:Z12"/>
    <mergeCell ref="B11:B13"/>
    <mergeCell ref="C11:E11"/>
    <mergeCell ref="F11:I11"/>
    <mergeCell ref="J11:M11"/>
    <mergeCell ref="N11:Q11"/>
    <mergeCell ref="R11:U11"/>
    <mergeCell ref="C13:E13"/>
    <mergeCell ref="F13:I13"/>
    <mergeCell ref="J13:M13"/>
    <mergeCell ref="N13:Q13"/>
    <mergeCell ref="R13:U13"/>
    <mergeCell ref="V13:Z13"/>
    <mergeCell ref="V14:Z14"/>
    <mergeCell ref="C15:E15"/>
    <mergeCell ref="F15:I15"/>
    <mergeCell ref="J15:M15"/>
    <mergeCell ref="N15:Q15"/>
    <mergeCell ref="R15:U15"/>
    <mergeCell ref="V15:Z15"/>
    <mergeCell ref="C16:E16"/>
    <mergeCell ref="F16:I16"/>
    <mergeCell ref="J16:M16"/>
    <mergeCell ref="N16:Q16"/>
    <mergeCell ref="R16:U16"/>
    <mergeCell ref="V16:Z16"/>
    <mergeCell ref="C21:E21"/>
    <mergeCell ref="F21:I21"/>
    <mergeCell ref="J21:M21"/>
    <mergeCell ref="N21:Q21"/>
    <mergeCell ref="R21:U21"/>
    <mergeCell ref="B14:B16"/>
    <mergeCell ref="C14:E14"/>
    <mergeCell ref="F14:I14"/>
    <mergeCell ref="J14:M14"/>
    <mergeCell ref="N14:Q14"/>
    <mergeCell ref="R14:U14"/>
    <mergeCell ref="R17:U17"/>
    <mergeCell ref="V17:Z17"/>
    <mergeCell ref="C18:E18"/>
    <mergeCell ref="F18:I18"/>
    <mergeCell ref="J18:M18"/>
    <mergeCell ref="N18:Q18"/>
    <mergeCell ref="R18:U18"/>
    <mergeCell ref="V18:Z18"/>
    <mergeCell ref="C19:E19"/>
    <mergeCell ref="F19:I19"/>
    <mergeCell ref="J19:M19"/>
    <mergeCell ref="N19:Q19"/>
    <mergeCell ref="R19:U19"/>
    <mergeCell ref="V19:Z19"/>
    <mergeCell ref="V21:Z21"/>
    <mergeCell ref="C20:E20"/>
    <mergeCell ref="F20:I20"/>
    <mergeCell ref="J20:M20"/>
    <mergeCell ref="N20:Q20"/>
    <mergeCell ref="R20:U20"/>
    <mergeCell ref="V20:Z20"/>
    <mergeCell ref="B23:E23"/>
    <mergeCell ref="F23:I23"/>
    <mergeCell ref="J23:M23"/>
    <mergeCell ref="N23:Q23"/>
    <mergeCell ref="R23:U23"/>
    <mergeCell ref="V23:Z23"/>
    <mergeCell ref="B22:E22"/>
    <mergeCell ref="F22:I22"/>
    <mergeCell ref="J22:M22"/>
    <mergeCell ref="N22:Q22"/>
    <mergeCell ref="R22:U22"/>
    <mergeCell ref="V22:Z22"/>
    <mergeCell ref="B17:B21"/>
    <mergeCell ref="C17:E17"/>
    <mergeCell ref="F17:I17"/>
    <mergeCell ref="J17:M17"/>
    <mergeCell ref="N17:Q17"/>
    <mergeCell ref="B26:E28"/>
    <mergeCell ref="G26:N26"/>
    <mergeCell ref="O26:Z26"/>
    <mergeCell ref="G27:N27"/>
    <mergeCell ref="P27:S27"/>
    <mergeCell ref="B24:E24"/>
    <mergeCell ref="F24:J24"/>
    <mergeCell ref="K24:M24"/>
    <mergeCell ref="N24:Q24"/>
    <mergeCell ref="R24:V24"/>
    <mergeCell ref="W24:Z24"/>
    <mergeCell ref="T27:Z27"/>
    <mergeCell ref="T28:Z28"/>
    <mergeCell ref="F25:Z25"/>
    <mergeCell ref="B25:E25"/>
  </mergeCells>
  <phoneticPr fontId="4" type="noConversion"/>
  <conditionalFormatting sqref="AA2">
    <cfRule type="cellIs" dxfId="1" priority="1" stopIfTrue="1" operator="equal">
      <formula>"零用金支付"</formula>
    </cfRule>
  </conditionalFormatting>
  <printOptions horizontalCentered="1"/>
  <pageMargins left="0.19685039370078741" right="0.19685039370078741" top="0.39370078740157483" bottom="0.19685039370078741" header="0.31496062992125984" footer="7.874015748031496E-2"/>
  <pageSetup paperSize="9" scale="80" orientation="portrait" r:id="rId1"/>
  <headerFooter>
    <oddFooter>&amp;L&amp;"微軟正黑體,標準"&amp;8【GA-02-05】114.01.08版</oddFooter>
  </headerFooter>
  <colBreaks count="1" manualBreakCount="1">
    <brk id="26" max="24" man="1"/>
  </colBreaks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errorStyle="warning" allowBlank="1" showInputMessage="1" showErrorMessage="1" error="以下拉式選單選取任職部門名稱" xr:uid="{7FB672F8-F1ED-42C4-AA89-8D2BD53AB91A}">
          <x14:formula1>
            <xm:f>選單資料!$A$2:$A$10</xm:f>
          </x14:formula1>
          <xm:sqref>P5:S5</xm:sqref>
        </x14:dataValidation>
        <x14:dataValidation type="list" allowBlank="1" showInputMessage="1" showErrorMessage="1" xr:uid="{F01F95F2-B7EB-4872-8B48-D139EA5A8D6B}">
          <x14:formula1>
            <xm:f>選單資料!$W$2:$W$4</xm:f>
          </x14:formula1>
          <xm:sqref>X4:Y4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25E1C-2798-43AF-9CDC-8E5D7583E0FD}">
  <sheetPr>
    <tabColor rgb="FF92D050"/>
  </sheetPr>
  <dimension ref="A2:AK1124"/>
  <sheetViews>
    <sheetView tabSelected="1" zoomScaleNormal="100" workbookViewId="0">
      <pane xSplit="1" ySplit="8" topLeftCell="B9" activePane="bottomRight" state="frozen"/>
      <selection activeCell="D55" sqref="D55:E55"/>
      <selection pane="topRight" activeCell="D55" sqref="D55:E55"/>
      <selection pane="bottomLeft" activeCell="D55" sqref="D55:E55"/>
      <selection pane="bottomRight" activeCell="I24" sqref="I24"/>
    </sheetView>
  </sheetViews>
  <sheetFormatPr defaultRowHeight="20.100000000000001" customHeight="1" x14ac:dyDescent="0.25"/>
  <cols>
    <col min="1" max="1" width="1.625" style="42" customWidth="1"/>
    <col min="2" max="2" width="5.625" style="42" customWidth="1"/>
    <col min="3" max="3" width="12.625" style="42" customWidth="1"/>
    <col min="4" max="4" width="10.625" style="42" customWidth="1"/>
    <col min="5" max="10" width="15.625" style="42" customWidth="1"/>
    <col min="11" max="11" width="1.625" style="43" customWidth="1"/>
    <col min="12" max="13" width="1.625" style="44" customWidth="1"/>
    <col min="14" max="14" width="18.75" style="44" customWidth="1"/>
    <col min="15" max="37" width="9" style="44" customWidth="1"/>
    <col min="38" max="38" width="9" style="42" customWidth="1"/>
    <col min="39" max="249" width="9" style="42"/>
    <col min="250" max="250" width="1.625" style="42" customWidth="1"/>
    <col min="251" max="256" width="0" style="42" hidden="1" customWidth="1"/>
    <col min="257" max="257" width="1.625" style="42" customWidth="1"/>
    <col min="258" max="258" width="8.25" style="42" customWidth="1"/>
    <col min="259" max="259" width="12.625" style="42" customWidth="1"/>
    <col min="260" max="262" width="21.875" style="42" customWidth="1"/>
    <col min="263" max="264" width="13.625" style="42" customWidth="1"/>
    <col min="265" max="265" width="9" style="42"/>
    <col min="266" max="266" width="16" style="42" customWidth="1"/>
    <col min="267" max="267" width="21.5" style="42" customWidth="1"/>
    <col min="268" max="268" width="13.75" style="42" customWidth="1"/>
    <col min="269" max="269" width="17.125" style="42" customWidth="1"/>
    <col min="270" max="270" width="18.75" style="42" customWidth="1"/>
    <col min="271" max="505" width="9" style="42"/>
    <col min="506" max="506" width="1.625" style="42" customWidth="1"/>
    <col min="507" max="512" width="0" style="42" hidden="1" customWidth="1"/>
    <col min="513" max="513" width="1.625" style="42" customWidth="1"/>
    <col min="514" max="514" width="8.25" style="42" customWidth="1"/>
    <col min="515" max="515" width="12.625" style="42" customWidth="1"/>
    <col min="516" max="518" width="21.875" style="42" customWidth="1"/>
    <col min="519" max="520" width="13.625" style="42" customWidth="1"/>
    <col min="521" max="521" width="9" style="42"/>
    <col min="522" max="522" width="16" style="42" customWidth="1"/>
    <col min="523" max="523" width="21.5" style="42" customWidth="1"/>
    <col min="524" max="524" width="13.75" style="42" customWidth="1"/>
    <col min="525" max="525" width="17.125" style="42" customWidth="1"/>
    <col min="526" max="526" width="18.75" style="42" customWidth="1"/>
    <col min="527" max="761" width="9" style="42"/>
    <col min="762" max="762" width="1.625" style="42" customWidth="1"/>
    <col min="763" max="768" width="0" style="42" hidden="1" customWidth="1"/>
    <col min="769" max="769" width="1.625" style="42" customWidth="1"/>
    <col min="770" max="770" width="8.25" style="42" customWidth="1"/>
    <col min="771" max="771" width="12.625" style="42" customWidth="1"/>
    <col min="772" max="774" width="21.875" style="42" customWidth="1"/>
    <col min="775" max="776" width="13.625" style="42" customWidth="1"/>
    <col min="777" max="777" width="9" style="42"/>
    <col min="778" max="778" width="16" style="42" customWidth="1"/>
    <col min="779" max="779" width="21.5" style="42" customWidth="1"/>
    <col min="780" max="780" width="13.75" style="42" customWidth="1"/>
    <col min="781" max="781" width="17.125" style="42" customWidth="1"/>
    <col min="782" max="782" width="18.75" style="42" customWidth="1"/>
    <col min="783" max="1017" width="9" style="42"/>
    <col min="1018" max="1018" width="1.625" style="42" customWidth="1"/>
    <col min="1019" max="1024" width="0" style="42" hidden="1" customWidth="1"/>
    <col min="1025" max="1025" width="1.625" style="42" customWidth="1"/>
    <col min="1026" max="1026" width="8.25" style="42" customWidth="1"/>
    <col min="1027" max="1027" width="12.625" style="42" customWidth="1"/>
    <col min="1028" max="1030" width="21.875" style="42" customWidth="1"/>
    <col min="1031" max="1032" width="13.625" style="42" customWidth="1"/>
    <col min="1033" max="1033" width="9" style="42"/>
    <col min="1034" max="1034" width="16" style="42" customWidth="1"/>
    <col min="1035" max="1035" width="21.5" style="42" customWidth="1"/>
    <col min="1036" max="1036" width="13.75" style="42" customWidth="1"/>
    <col min="1037" max="1037" width="17.125" style="42" customWidth="1"/>
    <col min="1038" max="1038" width="18.75" style="42" customWidth="1"/>
    <col min="1039" max="1273" width="9" style="42"/>
    <col min="1274" max="1274" width="1.625" style="42" customWidth="1"/>
    <col min="1275" max="1280" width="0" style="42" hidden="1" customWidth="1"/>
    <col min="1281" max="1281" width="1.625" style="42" customWidth="1"/>
    <col min="1282" max="1282" width="8.25" style="42" customWidth="1"/>
    <col min="1283" max="1283" width="12.625" style="42" customWidth="1"/>
    <col min="1284" max="1286" width="21.875" style="42" customWidth="1"/>
    <col min="1287" max="1288" width="13.625" style="42" customWidth="1"/>
    <col min="1289" max="1289" width="9" style="42"/>
    <col min="1290" max="1290" width="16" style="42" customWidth="1"/>
    <col min="1291" max="1291" width="21.5" style="42" customWidth="1"/>
    <col min="1292" max="1292" width="13.75" style="42" customWidth="1"/>
    <col min="1293" max="1293" width="17.125" style="42" customWidth="1"/>
    <col min="1294" max="1294" width="18.75" style="42" customWidth="1"/>
    <col min="1295" max="1529" width="9" style="42"/>
    <col min="1530" max="1530" width="1.625" style="42" customWidth="1"/>
    <col min="1531" max="1536" width="0" style="42" hidden="1" customWidth="1"/>
    <col min="1537" max="1537" width="1.625" style="42" customWidth="1"/>
    <col min="1538" max="1538" width="8.25" style="42" customWidth="1"/>
    <col min="1539" max="1539" width="12.625" style="42" customWidth="1"/>
    <col min="1540" max="1542" width="21.875" style="42" customWidth="1"/>
    <col min="1543" max="1544" width="13.625" style="42" customWidth="1"/>
    <col min="1545" max="1545" width="9" style="42"/>
    <col min="1546" max="1546" width="16" style="42" customWidth="1"/>
    <col min="1547" max="1547" width="21.5" style="42" customWidth="1"/>
    <col min="1548" max="1548" width="13.75" style="42" customWidth="1"/>
    <col min="1549" max="1549" width="17.125" style="42" customWidth="1"/>
    <col min="1550" max="1550" width="18.75" style="42" customWidth="1"/>
    <col min="1551" max="1785" width="9" style="42"/>
    <col min="1786" max="1786" width="1.625" style="42" customWidth="1"/>
    <col min="1787" max="1792" width="0" style="42" hidden="1" customWidth="1"/>
    <col min="1793" max="1793" width="1.625" style="42" customWidth="1"/>
    <col min="1794" max="1794" width="8.25" style="42" customWidth="1"/>
    <col min="1795" max="1795" width="12.625" style="42" customWidth="1"/>
    <col min="1796" max="1798" width="21.875" style="42" customWidth="1"/>
    <col min="1799" max="1800" width="13.625" style="42" customWidth="1"/>
    <col min="1801" max="1801" width="9" style="42"/>
    <col min="1802" max="1802" width="16" style="42" customWidth="1"/>
    <col min="1803" max="1803" width="21.5" style="42" customWidth="1"/>
    <col min="1804" max="1804" width="13.75" style="42" customWidth="1"/>
    <col min="1805" max="1805" width="17.125" style="42" customWidth="1"/>
    <col min="1806" max="1806" width="18.75" style="42" customWidth="1"/>
    <col min="1807" max="2041" width="9" style="42"/>
    <col min="2042" max="2042" width="1.625" style="42" customWidth="1"/>
    <col min="2043" max="2048" width="0" style="42" hidden="1" customWidth="1"/>
    <col min="2049" max="2049" width="1.625" style="42" customWidth="1"/>
    <col min="2050" max="2050" width="8.25" style="42" customWidth="1"/>
    <col min="2051" max="2051" width="12.625" style="42" customWidth="1"/>
    <col min="2052" max="2054" width="21.875" style="42" customWidth="1"/>
    <col min="2055" max="2056" width="13.625" style="42" customWidth="1"/>
    <col min="2057" max="2057" width="9" style="42"/>
    <col min="2058" max="2058" width="16" style="42" customWidth="1"/>
    <col min="2059" max="2059" width="21.5" style="42" customWidth="1"/>
    <col min="2060" max="2060" width="13.75" style="42" customWidth="1"/>
    <col min="2061" max="2061" width="17.125" style="42" customWidth="1"/>
    <col min="2062" max="2062" width="18.75" style="42" customWidth="1"/>
    <col min="2063" max="2297" width="9" style="42"/>
    <col min="2298" max="2298" width="1.625" style="42" customWidth="1"/>
    <col min="2299" max="2304" width="0" style="42" hidden="1" customWidth="1"/>
    <col min="2305" max="2305" width="1.625" style="42" customWidth="1"/>
    <col min="2306" max="2306" width="8.25" style="42" customWidth="1"/>
    <col min="2307" max="2307" width="12.625" style="42" customWidth="1"/>
    <col min="2308" max="2310" width="21.875" style="42" customWidth="1"/>
    <col min="2311" max="2312" width="13.625" style="42" customWidth="1"/>
    <col min="2313" max="2313" width="9" style="42"/>
    <col min="2314" max="2314" width="16" style="42" customWidth="1"/>
    <col min="2315" max="2315" width="21.5" style="42" customWidth="1"/>
    <col min="2316" max="2316" width="13.75" style="42" customWidth="1"/>
    <col min="2317" max="2317" width="17.125" style="42" customWidth="1"/>
    <col min="2318" max="2318" width="18.75" style="42" customWidth="1"/>
    <col min="2319" max="2553" width="9" style="42"/>
    <col min="2554" max="2554" width="1.625" style="42" customWidth="1"/>
    <col min="2555" max="2560" width="0" style="42" hidden="1" customWidth="1"/>
    <col min="2561" max="2561" width="1.625" style="42" customWidth="1"/>
    <col min="2562" max="2562" width="8.25" style="42" customWidth="1"/>
    <col min="2563" max="2563" width="12.625" style="42" customWidth="1"/>
    <col min="2564" max="2566" width="21.875" style="42" customWidth="1"/>
    <col min="2567" max="2568" width="13.625" style="42" customWidth="1"/>
    <col min="2569" max="2569" width="9" style="42"/>
    <col min="2570" max="2570" width="16" style="42" customWidth="1"/>
    <col min="2571" max="2571" width="21.5" style="42" customWidth="1"/>
    <col min="2572" max="2572" width="13.75" style="42" customWidth="1"/>
    <col min="2573" max="2573" width="17.125" style="42" customWidth="1"/>
    <col min="2574" max="2574" width="18.75" style="42" customWidth="1"/>
    <col min="2575" max="2809" width="9" style="42"/>
    <col min="2810" max="2810" width="1.625" style="42" customWidth="1"/>
    <col min="2811" max="2816" width="0" style="42" hidden="1" customWidth="1"/>
    <col min="2817" max="2817" width="1.625" style="42" customWidth="1"/>
    <col min="2818" max="2818" width="8.25" style="42" customWidth="1"/>
    <col min="2819" max="2819" width="12.625" style="42" customWidth="1"/>
    <col min="2820" max="2822" width="21.875" style="42" customWidth="1"/>
    <col min="2823" max="2824" width="13.625" style="42" customWidth="1"/>
    <col min="2825" max="2825" width="9" style="42"/>
    <col min="2826" max="2826" width="16" style="42" customWidth="1"/>
    <col min="2827" max="2827" width="21.5" style="42" customWidth="1"/>
    <col min="2828" max="2828" width="13.75" style="42" customWidth="1"/>
    <col min="2829" max="2829" width="17.125" style="42" customWidth="1"/>
    <col min="2830" max="2830" width="18.75" style="42" customWidth="1"/>
    <col min="2831" max="3065" width="9" style="42"/>
    <col min="3066" max="3066" width="1.625" style="42" customWidth="1"/>
    <col min="3067" max="3072" width="0" style="42" hidden="1" customWidth="1"/>
    <col min="3073" max="3073" width="1.625" style="42" customWidth="1"/>
    <col min="3074" max="3074" width="8.25" style="42" customWidth="1"/>
    <col min="3075" max="3075" width="12.625" style="42" customWidth="1"/>
    <col min="3076" max="3078" width="21.875" style="42" customWidth="1"/>
    <col min="3079" max="3080" width="13.625" style="42" customWidth="1"/>
    <col min="3081" max="3081" width="9" style="42"/>
    <col min="3082" max="3082" width="16" style="42" customWidth="1"/>
    <col min="3083" max="3083" width="21.5" style="42" customWidth="1"/>
    <col min="3084" max="3084" width="13.75" style="42" customWidth="1"/>
    <col min="3085" max="3085" width="17.125" style="42" customWidth="1"/>
    <col min="3086" max="3086" width="18.75" style="42" customWidth="1"/>
    <col min="3087" max="3321" width="9" style="42"/>
    <col min="3322" max="3322" width="1.625" style="42" customWidth="1"/>
    <col min="3323" max="3328" width="0" style="42" hidden="1" customWidth="1"/>
    <col min="3329" max="3329" width="1.625" style="42" customWidth="1"/>
    <col min="3330" max="3330" width="8.25" style="42" customWidth="1"/>
    <col min="3331" max="3331" width="12.625" style="42" customWidth="1"/>
    <col min="3332" max="3334" width="21.875" style="42" customWidth="1"/>
    <col min="3335" max="3336" width="13.625" style="42" customWidth="1"/>
    <col min="3337" max="3337" width="9" style="42"/>
    <col min="3338" max="3338" width="16" style="42" customWidth="1"/>
    <col min="3339" max="3339" width="21.5" style="42" customWidth="1"/>
    <col min="3340" max="3340" width="13.75" style="42" customWidth="1"/>
    <col min="3341" max="3341" width="17.125" style="42" customWidth="1"/>
    <col min="3342" max="3342" width="18.75" style="42" customWidth="1"/>
    <col min="3343" max="3577" width="9" style="42"/>
    <col min="3578" max="3578" width="1.625" style="42" customWidth="1"/>
    <col min="3579" max="3584" width="0" style="42" hidden="1" customWidth="1"/>
    <col min="3585" max="3585" width="1.625" style="42" customWidth="1"/>
    <col min="3586" max="3586" width="8.25" style="42" customWidth="1"/>
    <col min="3587" max="3587" width="12.625" style="42" customWidth="1"/>
    <col min="3588" max="3590" width="21.875" style="42" customWidth="1"/>
    <col min="3591" max="3592" width="13.625" style="42" customWidth="1"/>
    <col min="3593" max="3593" width="9" style="42"/>
    <col min="3594" max="3594" width="16" style="42" customWidth="1"/>
    <col min="3595" max="3595" width="21.5" style="42" customWidth="1"/>
    <col min="3596" max="3596" width="13.75" style="42" customWidth="1"/>
    <col min="3597" max="3597" width="17.125" style="42" customWidth="1"/>
    <col min="3598" max="3598" width="18.75" style="42" customWidth="1"/>
    <col min="3599" max="3833" width="9" style="42"/>
    <col min="3834" max="3834" width="1.625" style="42" customWidth="1"/>
    <col min="3835" max="3840" width="0" style="42" hidden="1" customWidth="1"/>
    <col min="3841" max="3841" width="1.625" style="42" customWidth="1"/>
    <col min="3842" max="3842" width="8.25" style="42" customWidth="1"/>
    <col min="3843" max="3843" width="12.625" style="42" customWidth="1"/>
    <col min="3844" max="3846" width="21.875" style="42" customWidth="1"/>
    <col min="3847" max="3848" width="13.625" style="42" customWidth="1"/>
    <col min="3849" max="3849" width="9" style="42"/>
    <col min="3850" max="3850" width="16" style="42" customWidth="1"/>
    <col min="3851" max="3851" width="21.5" style="42" customWidth="1"/>
    <col min="3852" max="3852" width="13.75" style="42" customWidth="1"/>
    <col min="3853" max="3853" width="17.125" style="42" customWidth="1"/>
    <col min="3854" max="3854" width="18.75" style="42" customWidth="1"/>
    <col min="3855" max="4089" width="9" style="42"/>
    <col min="4090" max="4090" width="1.625" style="42" customWidth="1"/>
    <col min="4091" max="4096" width="0" style="42" hidden="1" customWidth="1"/>
    <col min="4097" max="4097" width="1.625" style="42" customWidth="1"/>
    <col min="4098" max="4098" width="8.25" style="42" customWidth="1"/>
    <col min="4099" max="4099" width="12.625" style="42" customWidth="1"/>
    <col min="4100" max="4102" width="21.875" style="42" customWidth="1"/>
    <col min="4103" max="4104" width="13.625" style="42" customWidth="1"/>
    <col min="4105" max="4105" width="9" style="42"/>
    <col min="4106" max="4106" width="16" style="42" customWidth="1"/>
    <col min="4107" max="4107" width="21.5" style="42" customWidth="1"/>
    <col min="4108" max="4108" width="13.75" style="42" customWidth="1"/>
    <col min="4109" max="4109" width="17.125" style="42" customWidth="1"/>
    <col min="4110" max="4110" width="18.75" style="42" customWidth="1"/>
    <col min="4111" max="4345" width="9" style="42"/>
    <col min="4346" max="4346" width="1.625" style="42" customWidth="1"/>
    <col min="4347" max="4352" width="0" style="42" hidden="1" customWidth="1"/>
    <col min="4353" max="4353" width="1.625" style="42" customWidth="1"/>
    <col min="4354" max="4354" width="8.25" style="42" customWidth="1"/>
    <col min="4355" max="4355" width="12.625" style="42" customWidth="1"/>
    <col min="4356" max="4358" width="21.875" style="42" customWidth="1"/>
    <col min="4359" max="4360" width="13.625" style="42" customWidth="1"/>
    <col min="4361" max="4361" width="9" style="42"/>
    <col min="4362" max="4362" width="16" style="42" customWidth="1"/>
    <col min="4363" max="4363" width="21.5" style="42" customWidth="1"/>
    <col min="4364" max="4364" width="13.75" style="42" customWidth="1"/>
    <col min="4365" max="4365" width="17.125" style="42" customWidth="1"/>
    <col min="4366" max="4366" width="18.75" style="42" customWidth="1"/>
    <col min="4367" max="4601" width="9" style="42"/>
    <col min="4602" max="4602" width="1.625" style="42" customWidth="1"/>
    <col min="4603" max="4608" width="0" style="42" hidden="1" customWidth="1"/>
    <col min="4609" max="4609" width="1.625" style="42" customWidth="1"/>
    <col min="4610" max="4610" width="8.25" style="42" customWidth="1"/>
    <col min="4611" max="4611" width="12.625" style="42" customWidth="1"/>
    <col min="4612" max="4614" width="21.875" style="42" customWidth="1"/>
    <col min="4615" max="4616" width="13.625" style="42" customWidth="1"/>
    <col min="4617" max="4617" width="9" style="42"/>
    <col min="4618" max="4618" width="16" style="42" customWidth="1"/>
    <col min="4619" max="4619" width="21.5" style="42" customWidth="1"/>
    <col min="4620" max="4620" width="13.75" style="42" customWidth="1"/>
    <col min="4621" max="4621" width="17.125" style="42" customWidth="1"/>
    <col min="4622" max="4622" width="18.75" style="42" customWidth="1"/>
    <col min="4623" max="4857" width="9" style="42"/>
    <col min="4858" max="4858" width="1.625" style="42" customWidth="1"/>
    <col min="4859" max="4864" width="0" style="42" hidden="1" customWidth="1"/>
    <col min="4865" max="4865" width="1.625" style="42" customWidth="1"/>
    <col min="4866" max="4866" width="8.25" style="42" customWidth="1"/>
    <col min="4867" max="4867" width="12.625" style="42" customWidth="1"/>
    <col min="4868" max="4870" width="21.875" style="42" customWidth="1"/>
    <col min="4871" max="4872" width="13.625" style="42" customWidth="1"/>
    <col min="4873" max="4873" width="9" style="42"/>
    <col min="4874" max="4874" width="16" style="42" customWidth="1"/>
    <col min="4875" max="4875" width="21.5" style="42" customWidth="1"/>
    <col min="4876" max="4876" width="13.75" style="42" customWidth="1"/>
    <col min="4877" max="4877" width="17.125" style="42" customWidth="1"/>
    <col min="4878" max="4878" width="18.75" style="42" customWidth="1"/>
    <col min="4879" max="5113" width="9" style="42"/>
    <col min="5114" max="5114" width="1.625" style="42" customWidth="1"/>
    <col min="5115" max="5120" width="0" style="42" hidden="1" customWidth="1"/>
    <col min="5121" max="5121" width="1.625" style="42" customWidth="1"/>
    <col min="5122" max="5122" width="8.25" style="42" customWidth="1"/>
    <col min="5123" max="5123" width="12.625" style="42" customWidth="1"/>
    <col min="5124" max="5126" width="21.875" style="42" customWidth="1"/>
    <col min="5127" max="5128" width="13.625" style="42" customWidth="1"/>
    <col min="5129" max="5129" width="9" style="42"/>
    <col min="5130" max="5130" width="16" style="42" customWidth="1"/>
    <col min="5131" max="5131" width="21.5" style="42" customWidth="1"/>
    <col min="5132" max="5132" width="13.75" style="42" customWidth="1"/>
    <col min="5133" max="5133" width="17.125" style="42" customWidth="1"/>
    <col min="5134" max="5134" width="18.75" style="42" customWidth="1"/>
    <col min="5135" max="5369" width="9" style="42"/>
    <col min="5370" max="5370" width="1.625" style="42" customWidth="1"/>
    <col min="5371" max="5376" width="0" style="42" hidden="1" customWidth="1"/>
    <col min="5377" max="5377" width="1.625" style="42" customWidth="1"/>
    <col min="5378" max="5378" width="8.25" style="42" customWidth="1"/>
    <col min="5379" max="5379" width="12.625" style="42" customWidth="1"/>
    <col min="5380" max="5382" width="21.875" style="42" customWidth="1"/>
    <col min="5383" max="5384" width="13.625" style="42" customWidth="1"/>
    <col min="5385" max="5385" width="9" style="42"/>
    <col min="5386" max="5386" width="16" style="42" customWidth="1"/>
    <col min="5387" max="5387" width="21.5" style="42" customWidth="1"/>
    <col min="5388" max="5388" width="13.75" style="42" customWidth="1"/>
    <col min="5389" max="5389" width="17.125" style="42" customWidth="1"/>
    <col min="5390" max="5390" width="18.75" style="42" customWidth="1"/>
    <col min="5391" max="5625" width="9" style="42"/>
    <col min="5626" max="5626" width="1.625" style="42" customWidth="1"/>
    <col min="5627" max="5632" width="0" style="42" hidden="1" customWidth="1"/>
    <col min="5633" max="5633" width="1.625" style="42" customWidth="1"/>
    <col min="5634" max="5634" width="8.25" style="42" customWidth="1"/>
    <col min="5635" max="5635" width="12.625" style="42" customWidth="1"/>
    <col min="5636" max="5638" width="21.875" style="42" customWidth="1"/>
    <col min="5639" max="5640" width="13.625" style="42" customWidth="1"/>
    <col min="5641" max="5641" width="9" style="42"/>
    <col min="5642" max="5642" width="16" style="42" customWidth="1"/>
    <col min="5643" max="5643" width="21.5" style="42" customWidth="1"/>
    <col min="5644" max="5644" width="13.75" style="42" customWidth="1"/>
    <col min="5645" max="5645" width="17.125" style="42" customWidth="1"/>
    <col min="5646" max="5646" width="18.75" style="42" customWidth="1"/>
    <col min="5647" max="5881" width="9" style="42"/>
    <col min="5882" max="5882" width="1.625" style="42" customWidth="1"/>
    <col min="5883" max="5888" width="0" style="42" hidden="1" customWidth="1"/>
    <col min="5889" max="5889" width="1.625" style="42" customWidth="1"/>
    <col min="5890" max="5890" width="8.25" style="42" customWidth="1"/>
    <col min="5891" max="5891" width="12.625" style="42" customWidth="1"/>
    <col min="5892" max="5894" width="21.875" style="42" customWidth="1"/>
    <col min="5895" max="5896" width="13.625" style="42" customWidth="1"/>
    <col min="5897" max="5897" width="9" style="42"/>
    <col min="5898" max="5898" width="16" style="42" customWidth="1"/>
    <col min="5899" max="5899" width="21.5" style="42" customWidth="1"/>
    <col min="5900" max="5900" width="13.75" style="42" customWidth="1"/>
    <col min="5901" max="5901" width="17.125" style="42" customWidth="1"/>
    <col min="5902" max="5902" width="18.75" style="42" customWidth="1"/>
    <col min="5903" max="6137" width="9" style="42"/>
    <col min="6138" max="6138" width="1.625" style="42" customWidth="1"/>
    <col min="6139" max="6144" width="0" style="42" hidden="1" customWidth="1"/>
    <col min="6145" max="6145" width="1.625" style="42" customWidth="1"/>
    <col min="6146" max="6146" width="8.25" style="42" customWidth="1"/>
    <col min="6147" max="6147" width="12.625" style="42" customWidth="1"/>
    <col min="6148" max="6150" width="21.875" style="42" customWidth="1"/>
    <col min="6151" max="6152" width="13.625" style="42" customWidth="1"/>
    <col min="6153" max="6153" width="9" style="42"/>
    <col min="6154" max="6154" width="16" style="42" customWidth="1"/>
    <col min="6155" max="6155" width="21.5" style="42" customWidth="1"/>
    <col min="6156" max="6156" width="13.75" style="42" customWidth="1"/>
    <col min="6157" max="6157" width="17.125" style="42" customWidth="1"/>
    <col min="6158" max="6158" width="18.75" style="42" customWidth="1"/>
    <col min="6159" max="6393" width="9" style="42"/>
    <col min="6394" max="6394" width="1.625" style="42" customWidth="1"/>
    <col min="6395" max="6400" width="0" style="42" hidden="1" customWidth="1"/>
    <col min="6401" max="6401" width="1.625" style="42" customWidth="1"/>
    <col min="6402" max="6402" width="8.25" style="42" customWidth="1"/>
    <col min="6403" max="6403" width="12.625" style="42" customWidth="1"/>
    <col min="6404" max="6406" width="21.875" style="42" customWidth="1"/>
    <col min="6407" max="6408" width="13.625" style="42" customWidth="1"/>
    <col min="6409" max="6409" width="9" style="42"/>
    <col min="6410" max="6410" width="16" style="42" customWidth="1"/>
    <col min="6411" max="6411" width="21.5" style="42" customWidth="1"/>
    <col min="6412" max="6412" width="13.75" style="42" customWidth="1"/>
    <col min="6413" max="6413" width="17.125" style="42" customWidth="1"/>
    <col min="6414" max="6414" width="18.75" style="42" customWidth="1"/>
    <col min="6415" max="6649" width="9" style="42"/>
    <col min="6650" max="6650" width="1.625" style="42" customWidth="1"/>
    <col min="6651" max="6656" width="0" style="42" hidden="1" customWidth="1"/>
    <col min="6657" max="6657" width="1.625" style="42" customWidth="1"/>
    <col min="6658" max="6658" width="8.25" style="42" customWidth="1"/>
    <col min="6659" max="6659" width="12.625" style="42" customWidth="1"/>
    <col min="6660" max="6662" width="21.875" style="42" customWidth="1"/>
    <col min="6663" max="6664" width="13.625" style="42" customWidth="1"/>
    <col min="6665" max="6665" width="9" style="42"/>
    <col min="6666" max="6666" width="16" style="42" customWidth="1"/>
    <col min="6667" max="6667" width="21.5" style="42" customWidth="1"/>
    <col min="6668" max="6668" width="13.75" style="42" customWidth="1"/>
    <col min="6669" max="6669" width="17.125" style="42" customWidth="1"/>
    <col min="6670" max="6670" width="18.75" style="42" customWidth="1"/>
    <col min="6671" max="6905" width="9" style="42"/>
    <col min="6906" max="6906" width="1.625" style="42" customWidth="1"/>
    <col min="6907" max="6912" width="0" style="42" hidden="1" customWidth="1"/>
    <col min="6913" max="6913" width="1.625" style="42" customWidth="1"/>
    <col min="6914" max="6914" width="8.25" style="42" customWidth="1"/>
    <col min="6915" max="6915" width="12.625" style="42" customWidth="1"/>
    <col min="6916" max="6918" width="21.875" style="42" customWidth="1"/>
    <col min="6919" max="6920" width="13.625" style="42" customWidth="1"/>
    <col min="6921" max="6921" width="9" style="42"/>
    <col min="6922" max="6922" width="16" style="42" customWidth="1"/>
    <col min="6923" max="6923" width="21.5" style="42" customWidth="1"/>
    <col min="6924" max="6924" width="13.75" style="42" customWidth="1"/>
    <col min="6925" max="6925" width="17.125" style="42" customWidth="1"/>
    <col min="6926" max="6926" width="18.75" style="42" customWidth="1"/>
    <col min="6927" max="7161" width="9" style="42"/>
    <col min="7162" max="7162" width="1.625" style="42" customWidth="1"/>
    <col min="7163" max="7168" width="0" style="42" hidden="1" customWidth="1"/>
    <col min="7169" max="7169" width="1.625" style="42" customWidth="1"/>
    <col min="7170" max="7170" width="8.25" style="42" customWidth="1"/>
    <col min="7171" max="7171" width="12.625" style="42" customWidth="1"/>
    <col min="7172" max="7174" width="21.875" style="42" customWidth="1"/>
    <col min="7175" max="7176" width="13.625" style="42" customWidth="1"/>
    <col min="7177" max="7177" width="9" style="42"/>
    <col min="7178" max="7178" width="16" style="42" customWidth="1"/>
    <col min="7179" max="7179" width="21.5" style="42" customWidth="1"/>
    <col min="7180" max="7180" width="13.75" style="42" customWidth="1"/>
    <col min="7181" max="7181" width="17.125" style="42" customWidth="1"/>
    <col min="7182" max="7182" width="18.75" style="42" customWidth="1"/>
    <col min="7183" max="7417" width="9" style="42"/>
    <col min="7418" max="7418" width="1.625" style="42" customWidth="1"/>
    <col min="7419" max="7424" width="0" style="42" hidden="1" customWidth="1"/>
    <col min="7425" max="7425" width="1.625" style="42" customWidth="1"/>
    <col min="7426" max="7426" width="8.25" style="42" customWidth="1"/>
    <col min="7427" max="7427" width="12.625" style="42" customWidth="1"/>
    <col min="7428" max="7430" width="21.875" style="42" customWidth="1"/>
    <col min="7431" max="7432" width="13.625" style="42" customWidth="1"/>
    <col min="7433" max="7433" width="9" style="42"/>
    <col min="7434" max="7434" width="16" style="42" customWidth="1"/>
    <col min="7435" max="7435" width="21.5" style="42" customWidth="1"/>
    <col min="7436" max="7436" width="13.75" style="42" customWidth="1"/>
    <col min="7437" max="7437" width="17.125" style="42" customWidth="1"/>
    <col min="7438" max="7438" width="18.75" style="42" customWidth="1"/>
    <col min="7439" max="7673" width="9" style="42"/>
    <col min="7674" max="7674" width="1.625" style="42" customWidth="1"/>
    <col min="7675" max="7680" width="0" style="42" hidden="1" customWidth="1"/>
    <col min="7681" max="7681" width="1.625" style="42" customWidth="1"/>
    <col min="7682" max="7682" width="8.25" style="42" customWidth="1"/>
    <col min="7683" max="7683" width="12.625" style="42" customWidth="1"/>
    <col min="7684" max="7686" width="21.875" style="42" customWidth="1"/>
    <col min="7687" max="7688" width="13.625" style="42" customWidth="1"/>
    <col min="7689" max="7689" width="9" style="42"/>
    <col min="7690" max="7690" width="16" style="42" customWidth="1"/>
    <col min="7691" max="7691" width="21.5" style="42" customWidth="1"/>
    <col min="7692" max="7692" width="13.75" style="42" customWidth="1"/>
    <col min="7693" max="7693" width="17.125" style="42" customWidth="1"/>
    <col min="7694" max="7694" width="18.75" style="42" customWidth="1"/>
    <col min="7695" max="7929" width="9" style="42"/>
    <col min="7930" max="7930" width="1.625" style="42" customWidth="1"/>
    <col min="7931" max="7936" width="0" style="42" hidden="1" customWidth="1"/>
    <col min="7937" max="7937" width="1.625" style="42" customWidth="1"/>
    <col min="7938" max="7938" width="8.25" style="42" customWidth="1"/>
    <col min="7939" max="7939" width="12.625" style="42" customWidth="1"/>
    <col min="7940" max="7942" width="21.875" style="42" customWidth="1"/>
    <col min="7943" max="7944" width="13.625" style="42" customWidth="1"/>
    <col min="7945" max="7945" width="9" style="42"/>
    <col min="7946" max="7946" width="16" style="42" customWidth="1"/>
    <col min="7947" max="7947" width="21.5" style="42" customWidth="1"/>
    <col min="7948" max="7948" width="13.75" style="42" customWidth="1"/>
    <col min="7949" max="7949" width="17.125" style="42" customWidth="1"/>
    <col min="7950" max="7950" width="18.75" style="42" customWidth="1"/>
    <col min="7951" max="8185" width="9" style="42"/>
    <col min="8186" max="8186" width="1.625" style="42" customWidth="1"/>
    <col min="8187" max="8192" width="0" style="42" hidden="1" customWidth="1"/>
    <col min="8193" max="8193" width="1.625" style="42" customWidth="1"/>
    <col min="8194" max="8194" width="8.25" style="42" customWidth="1"/>
    <col min="8195" max="8195" width="12.625" style="42" customWidth="1"/>
    <col min="8196" max="8198" width="21.875" style="42" customWidth="1"/>
    <col min="8199" max="8200" width="13.625" style="42" customWidth="1"/>
    <col min="8201" max="8201" width="9" style="42"/>
    <col min="8202" max="8202" width="16" style="42" customWidth="1"/>
    <col min="8203" max="8203" width="21.5" style="42" customWidth="1"/>
    <col min="8204" max="8204" width="13.75" style="42" customWidth="1"/>
    <col min="8205" max="8205" width="17.125" style="42" customWidth="1"/>
    <col min="8206" max="8206" width="18.75" style="42" customWidth="1"/>
    <col min="8207" max="8441" width="9" style="42"/>
    <col min="8442" max="8442" width="1.625" style="42" customWidth="1"/>
    <col min="8443" max="8448" width="0" style="42" hidden="1" customWidth="1"/>
    <col min="8449" max="8449" width="1.625" style="42" customWidth="1"/>
    <col min="8450" max="8450" width="8.25" style="42" customWidth="1"/>
    <col min="8451" max="8451" width="12.625" style="42" customWidth="1"/>
    <col min="8452" max="8454" width="21.875" style="42" customWidth="1"/>
    <col min="8455" max="8456" width="13.625" style="42" customWidth="1"/>
    <col min="8457" max="8457" width="9" style="42"/>
    <col min="8458" max="8458" width="16" style="42" customWidth="1"/>
    <col min="8459" max="8459" width="21.5" style="42" customWidth="1"/>
    <col min="8460" max="8460" width="13.75" style="42" customWidth="1"/>
    <col min="8461" max="8461" width="17.125" style="42" customWidth="1"/>
    <col min="8462" max="8462" width="18.75" style="42" customWidth="1"/>
    <col min="8463" max="8697" width="9" style="42"/>
    <col min="8698" max="8698" width="1.625" style="42" customWidth="1"/>
    <col min="8699" max="8704" width="0" style="42" hidden="1" customWidth="1"/>
    <col min="8705" max="8705" width="1.625" style="42" customWidth="1"/>
    <col min="8706" max="8706" width="8.25" style="42" customWidth="1"/>
    <col min="8707" max="8707" width="12.625" style="42" customWidth="1"/>
    <col min="8708" max="8710" width="21.875" style="42" customWidth="1"/>
    <col min="8711" max="8712" width="13.625" style="42" customWidth="1"/>
    <col min="8713" max="8713" width="9" style="42"/>
    <col min="8714" max="8714" width="16" style="42" customWidth="1"/>
    <col min="8715" max="8715" width="21.5" style="42" customWidth="1"/>
    <col min="8716" max="8716" width="13.75" style="42" customWidth="1"/>
    <col min="8717" max="8717" width="17.125" style="42" customWidth="1"/>
    <col min="8718" max="8718" width="18.75" style="42" customWidth="1"/>
    <col min="8719" max="8953" width="9" style="42"/>
    <col min="8954" max="8954" width="1.625" style="42" customWidth="1"/>
    <col min="8955" max="8960" width="0" style="42" hidden="1" customWidth="1"/>
    <col min="8961" max="8961" width="1.625" style="42" customWidth="1"/>
    <col min="8962" max="8962" width="8.25" style="42" customWidth="1"/>
    <col min="8963" max="8963" width="12.625" style="42" customWidth="1"/>
    <col min="8964" max="8966" width="21.875" style="42" customWidth="1"/>
    <col min="8967" max="8968" width="13.625" style="42" customWidth="1"/>
    <col min="8969" max="8969" width="9" style="42"/>
    <col min="8970" max="8970" width="16" style="42" customWidth="1"/>
    <col min="8971" max="8971" width="21.5" style="42" customWidth="1"/>
    <col min="8972" max="8972" width="13.75" style="42" customWidth="1"/>
    <col min="8973" max="8973" width="17.125" style="42" customWidth="1"/>
    <col min="8974" max="8974" width="18.75" style="42" customWidth="1"/>
    <col min="8975" max="9209" width="9" style="42"/>
    <col min="9210" max="9210" width="1.625" style="42" customWidth="1"/>
    <col min="9211" max="9216" width="0" style="42" hidden="1" customWidth="1"/>
    <col min="9217" max="9217" width="1.625" style="42" customWidth="1"/>
    <col min="9218" max="9218" width="8.25" style="42" customWidth="1"/>
    <col min="9219" max="9219" width="12.625" style="42" customWidth="1"/>
    <col min="9220" max="9222" width="21.875" style="42" customWidth="1"/>
    <col min="9223" max="9224" width="13.625" style="42" customWidth="1"/>
    <col min="9225" max="9225" width="9" style="42"/>
    <col min="9226" max="9226" width="16" style="42" customWidth="1"/>
    <col min="9227" max="9227" width="21.5" style="42" customWidth="1"/>
    <col min="9228" max="9228" width="13.75" style="42" customWidth="1"/>
    <col min="9229" max="9229" width="17.125" style="42" customWidth="1"/>
    <col min="9230" max="9230" width="18.75" style="42" customWidth="1"/>
    <col min="9231" max="9465" width="9" style="42"/>
    <col min="9466" max="9466" width="1.625" style="42" customWidth="1"/>
    <col min="9467" max="9472" width="0" style="42" hidden="1" customWidth="1"/>
    <col min="9473" max="9473" width="1.625" style="42" customWidth="1"/>
    <col min="9474" max="9474" width="8.25" style="42" customWidth="1"/>
    <col min="9475" max="9475" width="12.625" style="42" customWidth="1"/>
    <col min="9476" max="9478" width="21.875" style="42" customWidth="1"/>
    <col min="9479" max="9480" width="13.625" style="42" customWidth="1"/>
    <col min="9481" max="9481" width="9" style="42"/>
    <col min="9482" max="9482" width="16" style="42" customWidth="1"/>
    <col min="9483" max="9483" width="21.5" style="42" customWidth="1"/>
    <col min="9484" max="9484" width="13.75" style="42" customWidth="1"/>
    <col min="9485" max="9485" width="17.125" style="42" customWidth="1"/>
    <col min="9486" max="9486" width="18.75" style="42" customWidth="1"/>
    <col min="9487" max="9721" width="9" style="42"/>
    <col min="9722" max="9722" width="1.625" style="42" customWidth="1"/>
    <col min="9723" max="9728" width="0" style="42" hidden="1" customWidth="1"/>
    <col min="9729" max="9729" width="1.625" style="42" customWidth="1"/>
    <col min="9730" max="9730" width="8.25" style="42" customWidth="1"/>
    <col min="9731" max="9731" width="12.625" style="42" customWidth="1"/>
    <col min="9732" max="9734" width="21.875" style="42" customWidth="1"/>
    <col min="9735" max="9736" width="13.625" style="42" customWidth="1"/>
    <col min="9737" max="9737" width="9" style="42"/>
    <col min="9738" max="9738" width="16" style="42" customWidth="1"/>
    <col min="9739" max="9739" width="21.5" style="42" customWidth="1"/>
    <col min="9740" max="9740" width="13.75" style="42" customWidth="1"/>
    <col min="9741" max="9741" width="17.125" style="42" customWidth="1"/>
    <col min="9742" max="9742" width="18.75" style="42" customWidth="1"/>
    <col min="9743" max="9977" width="9" style="42"/>
    <col min="9978" max="9978" width="1.625" style="42" customWidth="1"/>
    <col min="9979" max="9984" width="0" style="42" hidden="1" customWidth="1"/>
    <col min="9985" max="9985" width="1.625" style="42" customWidth="1"/>
    <col min="9986" max="9986" width="8.25" style="42" customWidth="1"/>
    <col min="9987" max="9987" width="12.625" style="42" customWidth="1"/>
    <col min="9988" max="9990" width="21.875" style="42" customWidth="1"/>
    <col min="9991" max="9992" width="13.625" style="42" customWidth="1"/>
    <col min="9993" max="9993" width="9" style="42"/>
    <col min="9994" max="9994" width="16" style="42" customWidth="1"/>
    <col min="9995" max="9995" width="21.5" style="42" customWidth="1"/>
    <col min="9996" max="9996" width="13.75" style="42" customWidth="1"/>
    <col min="9997" max="9997" width="17.125" style="42" customWidth="1"/>
    <col min="9998" max="9998" width="18.75" style="42" customWidth="1"/>
    <col min="9999" max="10233" width="9" style="42"/>
    <col min="10234" max="10234" width="1.625" style="42" customWidth="1"/>
    <col min="10235" max="10240" width="0" style="42" hidden="1" customWidth="1"/>
    <col min="10241" max="10241" width="1.625" style="42" customWidth="1"/>
    <col min="10242" max="10242" width="8.25" style="42" customWidth="1"/>
    <col min="10243" max="10243" width="12.625" style="42" customWidth="1"/>
    <col min="10244" max="10246" width="21.875" style="42" customWidth="1"/>
    <col min="10247" max="10248" width="13.625" style="42" customWidth="1"/>
    <col min="10249" max="10249" width="9" style="42"/>
    <col min="10250" max="10250" width="16" style="42" customWidth="1"/>
    <col min="10251" max="10251" width="21.5" style="42" customWidth="1"/>
    <col min="10252" max="10252" width="13.75" style="42" customWidth="1"/>
    <col min="10253" max="10253" width="17.125" style="42" customWidth="1"/>
    <col min="10254" max="10254" width="18.75" style="42" customWidth="1"/>
    <col min="10255" max="10489" width="9" style="42"/>
    <col min="10490" max="10490" width="1.625" style="42" customWidth="1"/>
    <col min="10491" max="10496" width="0" style="42" hidden="1" customWidth="1"/>
    <col min="10497" max="10497" width="1.625" style="42" customWidth="1"/>
    <col min="10498" max="10498" width="8.25" style="42" customWidth="1"/>
    <col min="10499" max="10499" width="12.625" style="42" customWidth="1"/>
    <col min="10500" max="10502" width="21.875" style="42" customWidth="1"/>
    <col min="10503" max="10504" width="13.625" style="42" customWidth="1"/>
    <col min="10505" max="10505" width="9" style="42"/>
    <col min="10506" max="10506" width="16" style="42" customWidth="1"/>
    <col min="10507" max="10507" width="21.5" style="42" customWidth="1"/>
    <col min="10508" max="10508" width="13.75" style="42" customWidth="1"/>
    <col min="10509" max="10509" width="17.125" style="42" customWidth="1"/>
    <col min="10510" max="10510" width="18.75" style="42" customWidth="1"/>
    <col min="10511" max="10745" width="9" style="42"/>
    <col min="10746" max="10746" width="1.625" style="42" customWidth="1"/>
    <col min="10747" max="10752" width="0" style="42" hidden="1" customWidth="1"/>
    <col min="10753" max="10753" width="1.625" style="42" customWidth="1"/>
    <col min="10754" max="10754" width="8.25" style="42" customWidth="1"/>
    <col min="10755" max="10755" width="12.625" style="42" customWidth="1"/>
    <col min="10756" max="10758" width="21.875" style="42" customWidth="1"/>
    <col min="10759" max="10760" width="13.625" style="42" customWidth="1"/>
    <col min="10761" max="10761" width="9" style="42"/>
    <col min="10762" max="10762" width="16" style="42" customWidth="1"/>
    <col min="10763" max="10763" width="21.5" style="42" customWidth="1"/>
    <col min="10764" max="10764" width="13.75" style="42" customWidth="1"/>
    <col min="10765" max="10765" width="17.125" style="42" customWidth="1"/>
    <col min="10766" max="10766" width="18.75" style="42" customWidth="1"/>
    <col min="10767" max="11001" width="9" style="42"/>
    <col min="11002" max="11002" width="1.625" style="42" customWidth="1"/>
    <col min="11003" max="11008" width="0" style="42" hidden="1" customWidth="1"/>
    <col min="11009" max="11009" width="1.625" style="42" customWidth="1"/>
    <col min="11010" max="11010" width="8.25" style="42" customWidth="1"/>
    <col min="11011" max="11011" width="12.625" style="42" customWidth="1"/>
    <col min="11012" max="11014" width="21.875" style="42" customWidth="1"/>
    <col min="11015" max="11016" width="13.625" style="42" customWidth="1"/>
    <col min="11017" max="11017" width="9" style="42"/>
    <col min="11018" max="11018" width="16" style="42" customWidth="1"/>
    <col min="11019" max="11019" width="21.5" style="42" customWidth="1"/>
    <col min="11020" max="11020" width="13.75" style="42" customWidth="1"/>
    <col min="11021" max="11021" width="17.125" style="42" customWidth="1"/>
    <col min="11022" max="11022" width="18.75" style="42" customWidth="1"/>
    <col min="11023" max="11257" width="9" style="42"/>
    <col min="11258" max="11258" width="1.625" style="42" customWidth="1"/>
    <col min="11259" max="11264" width="0" style="42" hidden="1" customWidth="1"/>
    <col min="11265" max="11265" width="1.625" style="42" customWidth="1"/>
    <col min="11266" max="11266" width="8.25" style="42" customWidth="1"/>
    <col min="11267" max="11267" width="12.625" style="42" customWidth="1"/>
    <col min="11268" max="11270" width="21.875" style="42" customWidth="1"/>
    <col min="11271" max="11272" width="13.625" style="42" customWidth="1"/>
    <col min="11273" max="11273" width="9" style="42"/>
    <col min="11274" max="11274" width="16" style="42" customWidth="1"/>
    <col min="11275" max="11275" width="21.5" style="42" customWidth="1"/>
    <col min="11276" max="11276" width="13.75" style="42" customWidth="1"/>
    <col min="11277" max="11277" width="17.125" style="42" customWidth="1"/>
    <col min="11278" max="11278" width="18.75" style="42" customWidth="1"/>
    <col min="11279" max="11513" width="9" style="42"/>
    <col min="11514" max="11514" width="1.625" style="42" customWidth="1"/>
    <col min="11515" max="11520" width="0" style="42" hidden="1" customWidth="1"/>
    <col min="11521" max="11521" width="1.625" style="42" customWidth="1"/>
    <col min="11522" max="11522" width="8.25" style="42" customWidth="1"/>
    <col min="11523" max="11523" width="12.625" style="42" customWidth="1"/>
    <col min="11524" max="11526" width="21.875" style="42" customWidth="1"/>
    <col min="11527" max="11528" width="13.625" style="42" customWidth="1"/>
    <col min="11529" max="11529" width="9" style="42"/>
    <col min="11530" max="11530" width="16" style="42" customWidth="1"/>
    <col min="11531" max="11531" width="21.5" style="42" customWidth="1"/>
    <col min="11532" max="11532" width="13.75" style="42" customWidth="1"/>
    <col min="11533" max="11533" width="17.125" style="42" customWidth="1"/>
    <col min="11534" max="11534" width="18.75" style="42" customWidth="1"/>
    <col min="11535" max="11769" width="9" style="42"/>
    <col min="11770" max="11770" width="1.625" style="42" customWidth="1"/>
    <col min="11771" max="11776" width="0" style="42" hidden="1" customWidth="1"/>
    <col min="11777" max="11777" width="1.625" style="42" customWidth="1"/>
    <col min="11778" max="11778" width="8.25" style="42" customWidth="1"/>
    <col min="11779" max="11779" width="12.625" style="42" customWidth="1"/>
    <col min="11780" max="11782" width="21.875" style="42" customWidth="1"/>
    <col min="11783" max="11784" width="13.625" style="42" customWidth="1"/>
    <col min="11785" max="11785" width="9" style="42"/>
    <col min="11786" max="11786" width="16" style="42" customWidth="1"/>
    <col min="11787" max="11787" width="21.5" style="42" customWidth="1"/>
    <col min="11788" max="11788" width="13.75" style="42" customWidth="1"/>
    <col min="11789" max="11789" width="17.125" style="42" customWidth="1"/>
    <col min="11790" max="11790" width="18.75" style="42" customWidth="1"/>
    <col min="11791" max="12025" width="9" style="42"/>
    <col min="12026" max="12026" width="1.625" style="42" customWidth="1"/>
    <col min="12027" max="12032" width="0" style="42" hidden="1" customWidth="1"/>
    <col min="12033" max="12033" width="1.625" style="42" customWidth="1"/>
    <col min="12034" max="12034" width="8.25" style="42" customWidth="1"/>
    <col min="12035" max="12035" width="12.625" style="42" customWidth="1"/>
    <col min="12036" max="12038" width="21.875" style="42" customWidth="1"/>
    <col min="12039" max="12040" width="13.625" style="42" customWidth="1"/>
    <col min="12041" max="12041" width="9" style="42"/>
    <col min="12042" max="12042" width="16" style="42" customWidth="1"/>
    <col min="12043" max="12043" width="21.5" style="42" customWidth="1"/>
    <col min="12044" max="12044" width="13.75" style="42" customWidth="1"/>
    <col min="12045" max="12045" width="17.125" style="42" customWidth="1"/>
    <col min="12046" max="12046" width="18.75" style="42" customWidth="1"/>
    <col min="12047" max="12281" width="9" style="42"/>
    <col min="12282" max="12282" width="1.625" style="42" customWidth="1"/>
    <col min="12283" max="12288" width="0" style="42" hidden="1" customWidth="1"/>
    <col min="12289" max="12289" width="1.625" style="42" customWidth="1"/>
    <col min="12290" max="12290" width="8.25" style="42" customWidth="1"/>
    <col min="12291" max="12291" width="12.625" style="42" customWidth="1"/>
    <col min="12292" max="12294" width="21.875" style="42" customWidth="1"/>
    <col min="12295" max="12296" width="13.625" style="42" customWidth="1"/>
    <col min="12297" max="12297" width="9" style="42"/>
    <col min="12298" max="12298" width="16" style="42" customWidth="1"/>
    <col min="12299" max="12299" width="21.5" style="42" customWidth="1"/>
    <col min="12300" max="12300" width="13.75" style="42" customWidth="1"/>
    <col min="12301" max="12301" width="17.125" style="42" customWidth="1"/>
    <col min="12302" max="12302" width="18.75" style="42" customWidth="1"/>
    <col min="12303" max="12537" width="9" style="42"/>
    <col min="12538" max="12538" width="1.625" style="42" customWidth="1"/>
    <col min="12539" max="12544" width="0" style="42" hidden="1" customWidth="1"/>
    <col min="12545" max="12545" width="1.625" style="42" customWidth="1"/>
    <col min="12546" max="12546" width="8.25" style="42" customWidth="1"/>
    <col min="12547" max="12547" width="12.625" style="42" customWidth="1"/>
    <col min="12548" max="12550" width="21.875" style="42" customWidth="1"/>
    <col min="12551" max="12552" width="13.625" style="42" customWidth="1"/>
    <col min="12553" max="12553" width="9" style="42"/>
    <col min="12554" max="12554" width="16" style="42" customWidth="1"/>
    <col min="12555" max="12555" width="21.5" style="42" customWidth="1"/>
    <col min="12556" max="12556" width="13.75" style="42" customWidth="1"/>
    <col min="12557" max="12557" width="17.125" style="42" customWidth="1"/>
    <col min="12558" max="12558" width="18.75" style="42" customWidth="1"/>
    <col min="12559" max="12793" width="9" style="42"/>
    <col min="12794" max="12794" width="1.625" style="42" customWidth="1"/>
    <col min="12795" max="12800" width="0" style="42" hidden="1" customWidth="1"/>
    <col min="12801" max="12801" width="1.625" style="42" customWidth="1"/>
    <col min="12802" max="12802" width="8.25" style="42" customWidth="1"/>
    <col min="12803" max="12803" width="12.625" style="42" customWidth="1"/>
    <col min="12804" max="12806" width="21.875" style="42" customWidth="1"/>
    <col min="12807" max="12808" width="13.625" style="42" customWidth="1"/>
    <col min="12809" max="12809" width="9" style="42"/>
    <col min="12810" max="12810" width="16" style="42" customWidth="1"/>
    <col min="12811" max="12811" width="21.5" style="42" customWidth="1"/>
    <col min="12812" max="12812" width="13.75" style="42" customWidth="1"/>
    <col min="12813" max="12813" width="17.125" style="42" customWidth="1"/>
    <col min="12814" max="12814" width="18.75" style="42" customWidth="1"/>
    <col min="12815" max="13049" width="9" style="42"/>
    <col min="13050" max="13050" width="1.625" style="42" customWidth="1"/>
    <col min="13051" max="13056" width="0" style="42" hidden="1" customWidth="1"/>
    <col min="13057" max="13057" width="1.625" style="42" customWidth="1"/>
    <col min="13058" max="13058" width="8.25" style="42" customWidth="1"/>
    <col min="13059" max="13059" width="12.625" style="42" customWidth="1"/>
    <col min="13060" max="13062" width="21.875" style="42" customWidth="1"/>
    <col min="13063" max="13064" width="13.625" style="42" customWidth="1"/>
    <col min="13065" max="13065" width="9" style="42"/>
    <col min="13066" max="13066" width="16" style="42" customWidth="1"/>
    <col min="13067" max="13067" width="21.5" style="42" customWidth="1"/>
    <col min="13068" max="13068" width="13.75" style="42" customWidth="1"/>
    <col min="13069" max="13069" width="17.125" style="42" customWidth="1"/>
    <col min="13070" max="13070" width="18.75" style="42" customWidth="1"/>
    <col min="13071" max="13305" width="9" style="42"/>
    <col min="13306" max="13306" width="1.625" style="42" customWidth="1"/>
    <col min="13307" max="13312" width="0" style="42" hidden="1" customWidth="1"/>
    <col min="13313" max="13313" width="1.625" style="42" customWidth="1"/>
    <col min="13314" max="13314" width="8.25" style="42" customWidth="1"/>
    <col min="13315" max="13315" width="12.625" style="42" customWidth="1"/>
    <col min="13316" max="13318" width="21.875" style="42" customWidth="1"/>
    <col min="13319" max="13320" width="13.625" style="42" customWidth="1"/>
    <col min="13321" max="13321" width="9" style="42"/>
    <col min="13322" max="13322" width="16" style="42" customWidth="1"/>
    <col min="13323" max="13323" width="21.5" style="42" customWidth="1"/>
    <col min="13324" max="13324" width="13.75" style="42" customWidth="1"/>
    <col min="13325" max="13325" width="17.125" style="42" customWidth="1"/>
    <col min="13326" max="13326" width="18.75" style="42" customWidth="1"/>
    <col min="13327" max="13561" width="9" style="42"/>
    <col min="13562" max="13562" width="1.625" style="42" customWidth="1"/>
    <col min="13563" max="13568" width="0" style="42" hidden="1" customWidth="1"/>
    <col min="13569" max="13569" width="1.625" style="42" customWidth="1"/>
    <col min="13570" max="13570" width="8.25" style="42" customWidth="1"/>
    <col min="13571" max="13571" width="12.625" style="42" customWidth="1"/>
    <col min="13572" max="13574" width="21.875" style="42" customWidth="1"/>
    <col min="13575" max="13576" width="13.625" style="42" customWidth="1"/>
    <col min="13577" max="13577" width="9" style="42"/>
    <col min="13578" max="13578" width="16" style="42" customWidth="1"/>
    <col min="13579" max="13579" width="21.5" style="42" customWidth="1"/>
    <col min="13580" max="13580" width="13.75" style="42" customWidth="1"/>
    <col min="13581" max="13581" width="17.125" style="42" customWidth="1"/>
    <col min="13582" max="13582" width="18.75" style="42" customWidth="1"/>
    <col min="13583" max="13817" width="9" style="42"/>
    <col min="13818" max="13818" width="1.625" style="42" customWidth="1"/>
    <col min="13819" max="13824" width="0" style="42" hidden="1" customWidth="1"/>
    <col min="13825" max="13825" width="1.625" style="42" customWidth="1"/>
    <col min="13826" max="13826" width="8.25" style="42" customWidth="1"/>
    <col min="13827" max="13827" width="12.625" style="42" customWidth="1"/>
    <col min="13828" max="13830" width="21.875" style="42" customWidth="1"/>
    <col min="13831" max="13832" width="13.625" style="42" customWidth="1"/>
    <col min="13833" max="13833" width="9" style="42"/>
    <col min="13834" max="13834" width="16" style="42" customWidth="1"/>
    <col min="13835" max="13835" width="21.5" style="42" customWidth="1"/>
    <col min="13836" max="13836" width="13.75" style="42" customWidth="1"/>
    <col min="13837" max="13837" width="17.125" style="42" customWidth="1"/>
    <col min="13838" max="13838" width="18.75" style="42" customWidth="1"/>
    <col min="13839" max="14073" width="9" style="42"/>
    <col min="14074" max="14074" width="1.625" style="42" customWidth="1"/>
    <col min="14075" max="14080" width="0" style="42" hidden="1" customWidth="1"/>
    <col min="14081" max="14081" width="1.625" style="42" customWidth="1"/>
    <col min="14082" max="14082" width="8.25" style="42" customWidth="1"/>
    <col min="14083" max="14083" width="12.625" style="42" customWidth="1"/>
    <col min="14084" max="14086" width="21.875" style="42" customWidth="1"/>
    <col min="14087" max="14088" width="13.625" style="42" customWidth="1"/>
    <col min="14089" max="14089" width="9" style="42"/>
    <col min="14090" max="14090" width="16" style="42" customWidth="1"/>
    <col min="14091" max="14091" width="21.5" style="42" customWidth="1"/>
    <col min="14092" max="14092" width="13.75" style="42" customWidth="1"/>
    <col min="14093" max="14093" width="17.125" style="42" customWidth="1"/>
    <col min="14094" max="14094" width="18.75" style="42" customWidth="1"/>
    <col min="14095" max="14329" width="9" style="42"/>
    <col min="14330" max="14330" width="1.625" style="42" customWidth="1"/>
    <col min="14331" max="14336" width="0" style="42" hidden="1" customWidth="1"/>
    <col min="14337" max="14337" width="1.625" style="42" customWidth="1"/>
    <col min="14338" max="14338" width="8.25" style="42" customWidth="1"/>
    <col min="14339" max="14339" width="12.625" style="42" customWidth="1"/>
    <col min="14340" max="14342" width="21.875" style="42" customWidth="1"/>
    <col min="14343" max="14344" width="13.625" style="42" customWidth="1"/>
    <col min="14345" max="14345" width="9" style="42"/>
    <col min="14346" max="14346" width="16" style="42" customWidth="1"/>
    <col min="14347" max="14347" width="21.5" style="42" customWidth="1"/>
    <col min="14348" max="14348" width="13.75" style="42" customWidth="1"/>
    <col min="14349" max="14349" width="17.125" style="42" customWidth="1"/>
    <col min="14350" max="14350" width="18.75" style="42" customWidth="1"/>
    <col min="14351" max="14585" width="9" style="42"/>
    <col min="14586" max="14586" width="1.625" style="42" customWidth="1"/>
    <col min="14587" max="14592" width="0" style="42" hidden="1" customWidth="1"/>
    <col min="14593" max="14593" width="1.625" style="42" customWidth="1"/>
    <col min="14594" max="14594" width="8.25" style="42" customWidth="1"/>
    <col min="14595" max="14595" width="12.625" style="42" customWidth="1"/>
    <col min="14596" max="14598" width="21.875" style="42" customWidth="1"/>
    <col min="14599" max="14600" width="13.625" style="42" customWidth="1"/>
    <col min="14601" max="14601" width="9" style="42"/>
    <col min="14602" max="14602" width="16" style="42" customWidth="1"/>
    <col min="14603" max="14603" width="21.5" style="42" customWidth="1"/>
    <col min="14604" max="14604" width="13.75" style="42" customWidth="1"/>
    <col min="14605" max="14605" width="17.125" style="42" customWidth="1"/>
    <col min="14606" max="14606" width="18.75" style="42" customWidth="1"/>
    <col min="14607" max="14841" width="9" style="42"/>
    <col min="14842" max="14842" width="1.625" style="42" customWidth="1"/>
    <col min="14843" max="14848" width="0" style="42" hidden="1" customWidth="1"/>
    <col min="14849" max="14849" width="1.625" style="42" customWidth="1"/>
    <col min="14850" max="14850" width="8.25" style="42" customWidth="1"/>
    <col min="14851" max="14851" width="12.625" style="42" customWidth="1"/>
    <col min="14852" max="14854" width="21.875" style="42" customWidth="1"/>
    <col min="14855" max="14856" width="13.625" style="42" customWidth="1"/>
    <col min="14857" max="14857" width="9" style="42"/>
    <col min="14858" max="14858" width="16" style="42" customWidth="1"/>
    <col min="14859" max="14859" width="21.5" style="42" customWidth="1"/>
    <col min="14860" max="14860" width="13.75" style="42" customWidth="1"/>
    <col min="14861" max="14861" width="17.125" style="42" customWidth="1"/>
    <col min="14862" max="14862" width="18.75" style="42" customWidth="1"/>
    <col min="14863" max="15097" width="9" style="42"/>
    <col min="15098" max="15098" width="1.625" style="42" customWidth="1"/>
    <col min="15099" max="15104" width="0" style="42" hidden="1" customWidth="1"/>
    <col min="15105" max="15105" width="1.625" style="42" customWidth="1"/>
    <col min="15106" max="15106" width="8.25" style="42" customWidth="1"/>
    <col min="15107" max="15107" width="12.625" style="42" customWidth="1"/>
    <col min="15108" max="15110" width="21.875" style="42" customWidth="1"/>
    <col min="15111" max="15112" width="13.625" style="42" customWidth="1"/>
    <col min="15113" max="15113" width="9" style="42"/>
    <col min="15114" max="15114" width="16" style="42" customWidth="1"/>
    <col min="15115" max="15115" width="21.5" style="42" customWidth="1"/>
    <col min="15116" max="15116" width="13.75" style="42" customWidth="1"/>
    <col min="15117" max="15117" width="17.125" style="42" customWidth="1"/>
    <col min="15118" max="15118" width="18.75" style="42" customWidth="1"/>
    <col min="15119" max="15353" width="9" style="42"/>
    <col min="15354" max="15354" width="1.625" style="42" customWidth="1"/>
    <col min="15355" max="15360" width="0" style="42" hidden="1" customWidth="1"/>
    <col min="15361" max="15361" width="1.625" style="42" customWidth="1"/>
    <col min="15362" max="15362" width="8.25" style="42" customWidth="1"/>
    <col min="15363" max="15363" width="12.625" style="42" customWidth="1"/>
    <col min="15364" max="15366" width="21.875" style="42" customWidth="1"/>
    <col min="15367" max="15368" width="13.625" style="42" customWidth="1"/>
    <col min="15369" max="15369" width="9" style="42"/>
    <col min="15370" max="15370" width="16" style="42" customWidth="1"/>
    <col min="15371" max="15371" width="21.5" style="42" customWidth="1"/>
    <col min="15372" max="15372" width="13.75" style="42" customWidth="1"/>
    <col min="15373" max="15373" width="17.125" style="42" customWidth="1"/>
    <col min="15374" max="15374" width="18.75" style="42" customWidth="1"/>
    <col min="15375" max="15609" width="9" style="42"/>
    <col min="15610" max="15610" width="1.625" style="42" customWidth="1"/>
    <col min="15611" max="15616" width="0" style="42" hidden="1" customWidth="1"/>
    <col min="15617" max="15617" width="1.625" style="42" customWidth="1"/>
    <col min="15618" max="15618" width="8.25" style="42" customWidth="1"/>
    <col min="15619" max="15619" width="12.625" style="42" customWidth="1"/>
    <col min="15620" max="15622" width="21.875" style="42" customWidth="1"/>
    <col min="15623" max="15624" width="13.625" style="42" customWidth="1"/>
    <col min="15625" max="15625" width="9" style="42"/>
    <col min="15626" max="15626" width="16" style="42" customWidth="1"/>
    <col min="15627" max="15627" width="21.5" style="42" customWidth="1"/>
    <col min="15628" max="15628" width="13.75" style="42" customWidth="1"/>
    <col min="15629" max="15629" width="17.125" style="42" customWidth="1"/>
    <col min="15630" max="15630" width="18.75" style="42" customWidth="1"/>
    <col min="15631" max="15865" width="9" style="42"/>
    <col min="15866" max="15866" width="1.625" style="42" customWidth="1"/>
    <col min="15867" max="15872" width="0" style="42" hidden="1" customWidth="1"/>
    <col min="15873" max="15873" width="1.625" style="42" customWidth="1"/>
    <col min="15874" max="15874" width="8.25" style="42" customWidth="1"/>
    <col min="15875" max="15875" width="12.625" style="42" customWidth="1"/>
    <col min="15876" max="15878" width="21.875" style="42" customWidth="1"/>
    <col min="15879" max="15880" width="13.625" style="42" customWidth="1"/>
    <col min="15881" max="15881" width="9" style="42"/>
    <col min="15882" max="15882" width="16" style="42" customWidth="1"/>
    <col min="15883" max="15883" width="21.5" style="42" customWidth="1"/>
    <col min="15884" max="15884" width="13.75" style="42" customWidth="1"/>
    <col min="15885" max="15885" width="17.125" style="42" customWidth="1"/>
    <col min="15886" max="15886" width="18.75" style="42" customWidth="1"/>
    <col min="15887" max="16121" width="9" style="42"/>
    <col min="16122" max="16122" width="1.625" style="42" customWidth="1"/>
    <col min="16123" max="16128" width="0" style="42" hidden="1" customWidth="1"/>
    <col min="16129" max="16129" width="1.625" style="42" customWidth="1"/>
    <col min="16130" max="16130" width="8.25" style="42" customWidth="1"/>
    <col min="16131" max="16131" width="12.625" style="42" customWidth="1"/>
    <col min="16132" max="16134" width="21.875" style="42" customWidth="1"/>
    <col min="16135" max="16136" width="13.625" style="42" customWidth="1"/>
    <col min="16137" max="16137" width="9" style="42"/>
    <col min="16138" max="16138" width="16" style="42" customWidth="1"/>
    <col min="16139" max="16139" width="21.5" style="42" customWidth="1"/>
    <col min="16140" max="16140" width="13.75" style="42" customWidth="1"/>
    <col min="16141" max="16141" width="17.125" style="42" customWidth="1"/>
    <col min="16142" max="16142" width="18.75" style="42" customWidth="1"/>
    <col min="16143" max="16384" width="9" style="42"/>
  </cols>
  <sheetData>
    <row r="2" spans="1:37" s="45" customFormat="1" ht="30" customHeight="1" x14ac:dyDescent="0.25">
      <c r="B2" s="429" t="s">
        <v>49</v>
      </c>
      <c r="C2" s="429"/>
      <c r="D2" s="429"/>
      <c r="E2" s="429"/>
      <c r="F2" s="429"/>
      <c r="G2" s="429"/>
      <c r="H2" s="429"/>
      <c r="I2" s="429"/>
      <c r="J2" s="429"/>
      <c r="K2" s="46" t="s">
        <v>50</v>
      </c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</row>
    <row r="3" spans="1:37" s="45" customFormat="1" ht="30" customHeight="1" thickBot="1" x14ac:dyDescent="0.3">
      <c r="B3" s="430" t="s">
        <v>358</v>
      </c>
      <c r="C3" s="430"/>
      <c r="D3" s="430"/>
      <c r="E3" s="430"/>
      <c r="F3" s="430"/>
      <c r="G3" s="430"/>
      <c r="H3" s="430"/>
      <c r="I3" s="430"/>
      <c r="J3" s="430"/>
      <c r="K3" s="46" t="s">
        <v>21</v>
      </c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</row>
    <row r="4" spans="1:37" ht="30" customHeight="1" x14ac:dyDescent="0.25">
      <c r="B4" s="431" t="s">
        <v>51</v>
      </c>
      <c r="C4" s="432"/>
      <c r="D4" s="432"/>
      <c r="E4" s="196" t="s">
        <v>339</v>
      </c>
      <c r="F4" s="148" t="s">
        <v>17</v>
      </c>
      <c r="G4" s="131"/>
      <c r="H4" s="198" t="e">
        <f>VLOOKUP(I4,選單資料!$T$1:$U$10,2,0)&amp;"/台幣"</f>
        <v>#N/A</v>
      </c>
      <c r="I4" s="150"/>
      <c r="J4" s="133"/>
      <c r="K4" s="48" t="s">
        <v>52</v>
      </c>
    </row>
    <row r="5" spans="1:37" s="49" customFormat="1" ht="35.1" customHeight="1" x14ac:dyDescent="0.25">
      <c r="B5" s="50" t="s">
        <v>38</v>
      </c>
      <c r="C5" s="433" t="s">
        <v>53</v>
      </c>
      <c r="D5" s="288"/>
      <c r="E5" s="204" t="e">
        <f>VLOOKUP(F5,選單資料!$T$1:$U$10,2,0)&amp;"/台幣"</f>
        <v>#N/A</v>
      </c>
      <c r="F5" s="149"/>
      <c r="G5" s="132"/>
      <c r="H5" s="204" t="e">
        <f>VLOOKUP(I5,選單資料!$T$1:$U$10,2,0)&amp;"/台幣"</f>
        <v>#N/A</v>
      </c>
      <c r="I5" s="149"/>
      <c r="J5" s="134"/>
      <c r="K5" s="51" t="s">
        <v>54</v>
      </c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</row>
    <row r="6" spans="1:37" s="49" customFormat="1" ht="35.1" customHeight="1" x14ac:dyDescent="0.25">
      <c r="B6" s="130" t="s">
        <v>38</v>
      </c>
      <c r="C6" s="434" t="s">
        <v>293</v>
      </c>
      <c r="D6" s="435"/>
      <c r="E6" s="204" t="e">
        <f>VLOOKUP(F6,選單資料!$T$1:$U$10,2,0)&amp;"/台幣"</f>
        <v>#N/A</v>
      </c>
      <c r="F6" s="149"/>
      <c r="G6" s="132"/>
      <c r="H6" s="210" t="e">
        <f>VLOOKUP(I6,選單資料!$T$1:$U$10,2,0)&amp;"/台幣"</f>
        <v>#N/A</v>
      </c>
      <c r="I6" s="149"/>
      <c r="J6" s="134"/>
      <c r="K6" s="51" t="s">
        <v>55</v>
      </c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</row>
    <row r="7" spans="1:37" s="54" customFormat="1" ht="24.95" customHeight="1" x14ac:dyDescent="0.25">
      <c r="A7" s="49"/>
      <c r="B7" s="436" t="s">
        <v>56</v>
      </c>
      <c r="C7" s="437"/>
      <c r="D7" s="438"/>
      <c r="E7" s="442" t="s">
        <v>57</v>
      </c>
      <c r="F7" s="443"/>
      <c r="G7" s="444"/>
      <c r="H7" s="447" t="s">
        <v>58</v>
      </c>
      <c r="I7" s="448"/>
      <c r="J7" s="449"/>
      <c r="K7" s="51" t="s">
        <v>59</v>
      </c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</row>
    <row r="8" spans="1:37" s="54" customFormat="1" ht="30" customHeight="1" x14ac:dyDescent="0.25">
      <c r="B8" s="439"/>
      <c r="C8" s="440"/>
      <c r="D8" s="441"/>
      <c r="E8" s="445"/>
      <c r="F8" s="445"/>
      <c r="G8" s="446"/>
      <c r="H8" s="55" t="s">
        <v>60</v>
      </c>
      <c r="I8" s="56" t="s">
        <v>61</v>
      </c>
      <c r="J8" s="57" t="s">
        <v>62</v>
      </c>
      <c r="K8" s="51" t="s">
        <v>63</v>
      </c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</row>
    <row r="9" spans="1:37" s="54" customFormat="1" ht="30" customHeight="1" x14ac:dyDescent="0.3">
      <c r="B9" s="450"/>
      <c r="C9" s="451"/>
      <c r="D9" s="58">
        <f>WEEKDAY(B9,1)</f>
        <v>7</v>
      </c>
      <c r="E9" s="452"/>
      <c r="F9" s="452"/>
      <c r="G9" s="452"/>
      <c r="H9" s="272" t="str">
        <f>IF($E9="","",VLOOKUP($E9,'國外+陸港澳 日支費'!$B:$K,3,0))</f>
        <v/>
      </c>
      <c r="I9" s="272" t="str">
        <f>IF($E9="","",VLOOKUP(E9,'國外+陸港澳 日支費'!$B:$K,4,0))</f>
        <v/>
      </c>
      <c r="J9" s="273" t="str">
        <f>IF($E9="","",VLOOKUP($E9,'國外+陸港澳 日支費'!$B:$K,5,0))</f>
        <v/>
      </c>
      <c r="K9" s="59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</row>
    <row r="10" spans="1:37" s="54" customFormat="1" ht="30" customHeight="1" x14ac:dyDescent="0.3">
      <c r="B10" s="450"/>
      <c r="C10" s="451"/>
      <c r="D10" s="58">
        <f t="shared" ref="D10:D15" si="0">WEEKDAY(B10,1)</f>
        <v>7</v>
      </c>
      <c r="E10" s="425"/>
      <c r="F10" s="425"/>
      <c r="G10" s="425"/>
      <c r="H10" s="272" t="str">
        <f>IF($E10="","",VLOOKUP($E10,'國外+陸港澳 日支費'!$B:$K,3,0))</f>
        <v/>
      </c>
      <c r="I10" s="272" t="str">
        <f>IF($E10="","",VLOOKUP(E10,'國外+陸港澳 日支費'!$B:$K,4,0))</f>
        <v/>
      </c>
      <c r="J10" s="273" t="str">
        <f>IF($E10="","",VLOOKUP($E10,'國外+陸港澳 日支費'!$B:$K,5,0))</f>
        <v/>
      </c>
      <c r="K10" s="59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</row>
    <row r="11" spans="1:37" s="54" customFormat="1" ht="30" customHeight="1" x14ac:dyDescent="0.3">
      <c r="B11" s="450"/>
      <c r="C11" s="451"/>
      <c r="D11" s="58">
        <f t="shared" si="0"/>
        <v>7</v>
      </c>
      <c r="E11" s="425"/>
      <c r="F11" s="425"/>
      <c r="G11" s="425"/>
      <c r="H11" s="272" t="str">
        <f>IF($E11="","",VLOOKUP($E11,'國外+陸港澳 日支費'!$B:$K,3,0))</f>
        <v/>
      </c>
      <c r="I11" s="272" t="str">
        <f>IF($E11="","",VLOOKUP(E11,'國外+陸港澳 日支費'!$B:$K,4,0))</f>
        <v/>
      </c>
      <c r="J11" s="273" t="str">
        <f>IF($E11="","",VLOOKUP($E11,'國外+陸港澳 日支費'!$B:$K,5,0))</f>
        <v/>
      </c>
      <c r="K11" s="59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</row>
    <row r="12" spans="1:37" s="54" customFormat="1" ht="30" customHeight="1" x14ac:dyDescent="0.3">
      <c r="B12" s="450"/>
      <c r="C12" s="451"/>
      <c r="D12" s="58">
        <f t="shared" si="0"/>
        <v>7</v>
      </c>
      <c r="E12" s="425"/>
      <c r="F12" s="425"/>
      <c r="G12" s="425"/>
      <c r="H12" s="272" t="str">
        <f>IF($E12="","",VLOOKUP($E12,'國外+陸港澳 日支費'!$B:$K,3,0))</f>
        <v/>
      </c>
      <c r="I12" s="272" t="str">
        <f>IF($E12="","",VLOOKUP(E12,'國外+陸港澳 日支費'!$B:$K,4,0))</f>
        <v/>
      </c>
      <c r="J12" s="273" t="str">
        <f>IF($E12="","",VLOOKUP($E12,'國外+陸港澳 日支費'!$B:$K,5,0))</f>
        <v/>
      </c>
      <c r="K12" s="59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</row>
    <row r="13" spans="1:37" s="54" customFormat="1" ht="30" customHeight="1" x14ac:dyDescent="0.3">
      <c r="B13" s="450"/>
      <c r="C13" s="451"/>
      <c r="D13" s="58">
        <f t="shared" si="0"/>
        <v>7</v>
      </c>
      <c r="E13" s="425"/>
      <c r="F13" s="425"/>
      <c r="G13" s="425"/>
      <c r="H13" s="272" t="str">
        <f>IF($E13="","",VLOOKUP($E13,'國外+陸港澳 日支費'!$B:$K,3,0))</f>
        <v/>
      </c>
      <c r="I13" s="272" t="str">
        <f>IF($E13="","",VLOOKUP(E13,'國外+陸港澳 日支費'!$B:$K,4,0))</f>
        <v/>
      </c>
      <c r="J13" s="273" t="str">
        <f>IF($E13="","",VLOOKUP($E13,'國外+陸港澳 日支費'!$B:$K,5,0))</f>
        <v/>
      </c>
      <c r="K13" s="59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</row>
    <row r="14" spans="1:37" s="54" customFormat="1" ht="30" customHeight="1" x14ac:dyDescent="0.3">
      <c r="B14" s="450"/>
      <c r="C14" s="451"/>
      <c r="D14" s="58">
        <f t="shared" si="0"/>
        <v>7</v>
      </c>
      <c r="E14" s="425"/>
      <c r="F14" s="425"/>
      <c r="G14" s="425"/>
      <c r="H14" s="272" t="str">
        <f>IF($E14="","",VLOOKUP($E14,'國外+陸港澳 日支費'!$B:$K,3,0))</f>
        <v/>
      </c>
      <c r="I14" s="272" t="str">
        <f>IF($E14="","",VLOOKUP(E14,'國外+陸港澳 日支費'!$B:$K,4,0))</f>
        <v/>
      </c>
      <c r="J14" s="273" t="str">
        <f>IF($E14="","",VLOOKUP($E14,'國外+陸港澳 日支費'!$B:$K,5,0))</f>
        <v/>
      </c>
      <c r="K14" s="59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</row>
    <row r="15" spans="1:37" s="54" customFormat="1" ht="30" customHeight="1" x14ac:dyDescent="0.3">
      <c r="B15" s="395"/>
      <c r="C15" s="396"/>
      <c r="D15" s="58">
        <f t="shared" si="0"/>
        <v>7</v>
      </c>
      <c r="E15" s="425"/>
      <c r="F15" s="425"/>
      <c r="G15" s="425"/>
      <c r="H15" s="272" t="str">
        <f>IF($E15="","",VLOOKUP($E15,'國外+陸港澳 日支費'!$B:$K,3,0))</f>
        <v/>
      </c>
      <c r="I15" s="272" t="str">
        <f>IF($E15="","",VLOOKUP(E15,'國外+陸港澳 日支費'!$B:$K,4,0))</f>
        <v/>
      </c>
      <c r="J15" s="273" t="str">
        <f>IF($E15="","",VLOOKUP($E15,'國外+陸港澳 日支費'!$B:$K,5,0))</f>
        <v/>
      </c>
      <c r="K15" s="59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</row>
    <row r="16" spans="1:37" s="54" customFormat="1" ht="30" customHeight="1" x14ac:dyDescent="0.3">
      <c r="B16" s="395"/>
      <c r="C16" s="396"/>
      <c r="D16" s="58"/>
      <c r="E16" s="425"/>
      <c r="F16" s="425"/>
      <c r="G16" s="425"/>
      <c r="H16" s="272" t="str">
        <f>IF($E16="","",VLOOKUP($E16,'國外+陸港澳 日支費'!$B:$K,3,0))</f>
        <v/>
      </c>
      <c r="I16" s="272" t="str">
        <f>IF($E16="","",VLOOKUP(E16,'國外+陸港澳 日支費'!$B:$K,4,0))</f>
        <v/>
      </c>
      <c r="J16" s="273" t="str">
        <f>IF($E16="","",VLOOKUP($E16,'國外+陸港澳 日支費'!$B:$K,5,0))</f>
        <v/>
      </c>
      <c r="K16" s="59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</row>
    <row r="17" spans="2:37" s="54" customFormat="1" ht="30" customHeight="1" x14ac:dyDescent="0.3">
      <c r="B17" s="395"/>
      <c r="C17" s="396"/>
      <c r="D17" s="58"/>
      <c r="E17" s="399"/>
      <c r="F17" s="399"/>
      <c r="G17" s="399"/>
      <c r="H17" s="272" t="str">
        <f>IF($E17="","",VLOOKUP($E17,'國外+陸港澳 日支費'!$B:$K,3,0))</f>
        <v/>
      </c>
      <c r="I17" s="272" t="str">
        <f>IF($E17="","",VLOOKUP(E17,'國外+陸港澳 日支費'!$B:$K,4,0))</f>
        <v/>
      </c>
      <c r="J17" s="273" t="str">
        <f>IF($E17="","",VLOOKUP($E17,'國外+陸港澳 日支費'!$B:$K,5,0))</f>
        <v/>
      </c>
      <c r="K17" s="59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</row>
    <row r="18" spans="2:37" s="54" customFormat="1" ht="30" customHeight="1" x14ac:dyDescent="0.3">
      <c r="B18" s="395"/>
      <c r="C18" s="396"/>
      <c r="D18" s="58"/>
      <c r="E18" s="399"/>
      <c r="F18" s="399"/>
      <c r="G18" s="399"/>
      <c r="H18" s="272" t="str">
        <f>IF($E18="","",VLOOKUP($E18,'國外+陸港澳 日支費'!$B:$K,3,0))</f>
        <v/>
      </c>
      <c r="I18" s="272" t="str">
        <f>IF($E18="","",VLOOKUP(E18,'國外+陸港澳 日支費'!$B:$K,4,0))</f>
        <v/>
      </c>
      <c r="J18" s="273" t="str">
        <f>IF($E18="","",VLOOKUP($E18,'國外+陸港澳 日支費'!$B:$K,5,0))</f>
        <v/>
      </c>
      <c r="K18" s="59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</row>
    <row r="19" spans="2:37" s="54" customFormat="1" ht="30" customHeight="1" x14ac:dyDescent="0.3">
      <c r="B19" s="263"/>
      <c r="C19" s="264"/>
      <c r="D19" s="58"/>
      <c r="E19" s="399"/>
      <c r="F19" s="399"/>
      <c r="G19" s="399"/>
      <c r="H19" s="272" t="str">
        <f>IF($E19="","",VLOOKUP($E19,'國外+陸港澳 日支費'!$B:$K,3,0))</f>
        <v/>
      </c>
      <c r="I19" s="272" t="str">
        <f>IF($E19="","",VLOOKUP(E19,'國外+陸港澳 日支費'!$B:$K,4,0))</f>
        <v/>
      </c>
      <c r="J19" s="273" t="str">
        <f>IF($E19="","",VLOOKUP($E19,'國外+陸港澳 日支費'!$B:$K,5,0))</f>
        <v/>
      </c>
      <c r="K19" s="59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</row>
    <row r="20" spans="2:37" s="54" customFormat="1" ht="30" customHeight="1" x14ac:dyDescent="0.3">
      <c r="B20" s="263"/>
      <c r="C20" s="264"/>
      <c r="D20" s="58"/>
      <c r="E20" s="399"/>
      <c r="F20" s="399"/>
      <c r="G20" s="399"/>
      <c r="H20" s="272" t="str">
        <f>IF($E20="","",VLOOKUP($E20,'國外+陸港澳 日支費'!$B:$K,3,0))</f>
        <v/>
      </c>
      <c r="I20" s="272" t="str">
        <f>IF($E20="","",VLOOKUP(E20,'國外+陸港澳 日支費'!$B:$K,4,0))</f>
        <v/>
      </c>
      <c r="J20" s="273" t="str">
        <f>IF($E20="","",VLOOKUP($E20,'國外+陸港澳 日支費'!$B:$K,5,0))</f>
        <v/>
      </c>
      <c r="K20" s="59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</row>
    <row r="21" spans="2:37" s="54" customFormat="1" ht="30" customHeight="1" x14ac:dyDescent="0.3">
      <c r="B21" s="263"/>
      <c r="C21" s="264"/>
      <c r="D21" s="58"/>
      <c r="E21" s="399"/>
      <c r="F21" s="399"/>
      <c r="G21" s="399"/>
      <c r="H21" s="272" t="str">
        <f>IF($E21="","",VLOOKUP($E21,'國外+陸港澳 日支費'!$B:$K,3,0))</f>
        <v/>
      </c>
      <c r="I21" s="272" t="str">
        <f>IF($E21="","",VLOOKUP(E21,'國外+陸港澳 日支費'!$B:$K,4,0))</f>
        <v/>
      </c>
      <c r="J21" s="273" t="str">
        <f>IF($E21="","",VLOOKUP($E21,'國外+陸港澳 日支費'!$B:$K,5,0))</f>
        <v/>
      </c>
      <c r="K21" s="59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</row>
    <row r="22" spans="2:37" s="54" customFormat="1" ht="30" customHeight="1" x14ac:dyDescent="0.3">
      <c r="B22" s="263"/>
      <c r="C22" s="264"/>
      <c r="D22" s="58"/>
      <c r="E22" s="399"/>
      <c r="F22" s="399"/>
      <c r="G22" s="399"/>
      <c r="H22" s="272" t="str">
        <f>IF($E22="","",VLOOKUP($E22,'國外+陸港澳 日支費'!$B:$K,3,0))</f>
        <v/>
      </c>
      <c r="I22" s="272" t="str">
        <f>IF($E22="","",VLOOKUP(E22,'國外+陸港澳 日支費'!$B:$K,4,0))</f>
        <v/>
      </c>
      <c r="J22" s="273" t="str">
        <f>IF($E22="","",VLOOKUP($E22,'國外+陸港澳 日支費'!$B:$K,5,0))</f>
        <v/>
      </c>
      <c r="K22" s="59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</row>
    <row r="23" spans="2:37" s="54" customFormat="1" ht="30" customHeight="1" x14ac:dyDescent="0.3">
      <c r="B23" s="395"/>
      <c r="C23" s="396"/>
      <c r="D23" s="58"/>
      <c r="E23" s="399"/>
      <c r="F23" s="399"/>
      <c r="G23" s="399"/>
      <c r="H23" s="272" t="str">
        <f>IF($E23="","",VLOOKUP($E23,'國外+陸港澳 日支費'!$B:$K,3,0))</f>
        <v/>
      </c>
      <c r="I23" s="272" t="str">
        <f>IF($E23="","",VLOOKUP(E23,'國外+陸港澳 日支費'!$B:$K,4,0))</f>
        <v/>
      </c>
      <c r="J23" s="273" t="str">
        <f>IF($E23="","",VLOOKUP($E23,'國外+陸港澳 日支費'!$B:$K,5,0))</f>
        <v/>
      </c>
      <c r="K23" s="59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</row>
    <row r="24" spans="2:37" s="54" customFormat="1" ht="30" customHeight="1" x14ac:dyDescent="0.3">
      <c r="B24" s="395"/>
      <c r="C24" s="396"/>
      <c r="D24" s="58"/>
      <c r="E24" s="399"/>
      <c r="F24" s="399"/>
      <c r="G24" s="399"/>
      <c r="H24" s="272" t="str">
        <f>IF($E24="","",VLOOKUP($E24,'國外+陸港澳 日支費'!$B:$K,3,0))</f>
        <v/>
      </c>
      <c r="I24" s="272" t="str">
        <f>IF($E24="","",VLOOKUP(E24,'國外+陸港澳 日支費'!$B:$K,4,0))</f>
        <v/>
      </c>
      <c r="J24" s="273" t="str">
        <f>IF($E24="","",VLOOKUP($E24,'國外+陸港澳 日支費'!$B:$K,5,0))</f>
        <v/>
      </c>
      <c r="K24" s="59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</row>
    <row r="25" spans="2:37" s="54" customFormat="1" ht="30" customHeight="1" x14ac:dyDescent="0.3">
      <c r="B25" s="395"/>
      <c r="C25" s="396"/>
      <c r="D25" s="58"/>
      <c r="E25" s="399"/>
      <c r="F25" s="399"/>
      <c r="G25" s="399"/>
      <c r="H25" s="272" t="str">
        <f>IF($E25="","",VLOOKUP($E25,'國外+陸港澳 日支費'!$B:$K,3,0))</f>
        <v/>
      </c>
      <c r="I25" s="272" t="str">
        <f>IF($E25="","",VLOOKUP(E25,'國外+陸港澳 日支費'!$B:$K,4,0))</f>
        <v/>
      </c>
      <c r="J25" s="273" t="str">
        <f>IF($E25="","",VLOOKUP($E25,'國外+陸港澳 日支費'!$B:$K,5,0))</f>
        <v/>
      </c>
      <c r="K25" s="59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</row>
    <row r="26" spans="2:37" s="54" customFormat="1" ht="30" customHeight="1" x14ac:dyDescent="0.3">
      <c r="B26" s="395"/>
      <c r="C26" s="396"/>
      <c r="D26" s="58"/>
      <c r="E26" s="399"/>
      <c r="F26" s="399"/>
      <c r="G26" s="399"/>
      <c r="H26" s="272" t="str">
        <f>IF($E26="","",VLOOKUP($E26,'國外+陸港澳 日支費'!$B:$K,3,0))</f>
        <v/>
      </c>
      <c r="I26" s="272" t="str">
        <f>IF($E26="","",VLOOKUP(E26,'國外+陸港澳 日支費'!$B:$K,4,0))</f>
        <v/>
      </c>
      <c r="J26" s="273" t="str">
        <f>IF($E26="","",VLOOKUP($E26,'國外+陸港澳 日支費'!$B:$K,5,0))</f>
        <v/>
      </c>
      <c r="K26" s="59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</row>
    <row r="27" spans="2:37" s="54" customFormat="1" ht="30" customHeight="1" x14ac:dyDescent="0.3">
      <c r="B27" s="395"/>
      <c r="C27" s="396"/>
      <c r="D27" s="58"/>
      <c r="E27" s="399"/>
      <c r="F27" s="399"/>
      <c r="G27" s="399"/>
      <c r="H27" s="272" t="str">
        <f>IF($E27="","",VLOOKUP($E27,'國外+陸港澳 日支費'!$B:$K,3,0))</f>
        <v/>
      </c>
      <c r="I27" s="272" t="str">
        <f>IF($E27="","",VLOOKUP(E27,'國外+陸港澳 日支費'!$B:$K,4,0))</f>
        <v/>
      </c>
      <c r="J27" s="273" t="str">
        <f>IF($E27="","",VLOOKUP($E27,'國外+陸港澳 日支費'!$B:$K,5,0))</f>
        <v/>
      </c>
      <c r="K27" s="59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</row>
    <row r="28" spans="2:37" s="54" customFormat="1" ht="30" customHeight="1" x14ac:dyDescent="0.3">
      <c r="B28" s="395"/>
      <c r="C28" s="396"/>
      <c r="D28" s="58"/>
      <c r="E28" s="400"/>
      <c r="F28" s="400"/>
      <c r="G28" s="400"/>
      <c r="H28" s="272" t="str">
        <f>IF($E28="","",VLOOKUP($E28,'國外+陸港澳 日支費'!$B:$K,3,0))</f>
        <v/>
      </c>
      <c r="I28" s="272" t="str">
        <f>IF($E28="","",VLOOKUP(E28,'國外+陸港澳 日支費'!$B:$K,4,0))</f>
        <v/>
      </c>
      <c r="J28" s="273" t="str">
        <f>IF($E28="","",VLOOKUP($E28,'國外+陸港澳 日支費'!$B:$K,5,0))</f>
        <v/>
      </c>
      <c r="K28" s="59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</row>
    <row r="29" spans="2:37" s="54" customFormat="1" ht="30" hidden="1" customHeight="1" x14ac:dyDescent="0.3">
      <c r="B29" s="395"/>
      <c r="C29" s="396"/>
      <c r="D29" s="58"/>
      <c r="E29" s="426"/>
      <c r="F29" s="426"/>
      <c r="G29" s="426"/>
      <c r="H29" s="253" t="str">
        <f>IF($E29="","",VLOOKUP($E29,'國外+陸港澳 日支費'!$B:$K,3,0))</f>
        <v/>
      </c>
      <c r="I29" s="253" t="str">
        <f>IF($E29="","",VLOOKUP(E29,'國外+陸港澳 日支費'!$B:$K,4,0))</f>
        <v/>
      </c>
      <c r="J29" s="254" t="str">
        <f>IF($E29="","",VLOOKUP($E29,'國外+陸港澳 日支費'!$B:$K,5,0))</f>
        <v/>
      </c>
      <c r="K29" s="59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</row>
    <row r="30" spans="2:37" s="54" customFormat="1" ht="30" hidden="1" customHeight="1" x14ac:dyDescent="0.3">
      <c r="B30" s="395"/>
      <c r="C30" s="396"/>
      <c r="D30" s="58"/>
      <c r="E30" s="397"/>
      <c r="F30" s="397"/>
      <c r="G30" s="397"/>
      <c r="H30" s="253" t="str">
        <f>IF($E30="","",VLOOKUP($E30,'國外+陸港澳 日支費'!$B:$K,3,0))</f>
        <v/>
      </c>
      <c r="I30" s="253" t="str">
        <f>IF($E30="","",VLOOKUP(E30,'國外+陸港澳 日支費'!$B:$K,4,0))</f>
        <v/>
      </c>
      <c r="J30" s="254" t="str">
        <f>IF($E30="","",VLOOKUP($E30,'國外+陸港澳 日支費'!$B:$K,5,0))</f>
        <v/>
      </c>
      <c r="K30" s="59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</row>
    <row r="31" spans="2:37" s="54" customFormat="1" ht="30" hidden="1" customHeight="1" x14ac:dyDescent="0.3">
      <c r="B31" s="395"/>
      <c r="C31" s="396"/>
      <c r="D31" s="58"/>
      <c r="E31" s="397"/>
      <c r="F31" s="397"/>
      <c r="G31" s="397"/>
      <c r="H31" s="253" t="str">
        <f>IF($E31="","",VLOOKUP($E31,'國外+陸港澳 日支費'!$B:$K,3,0))</f>
        <v/>
      </c>
      <c r="I31" s="253" t="str">
        <f>IF($E31="","",VLOOKUP(E31,'國外+陸港澳 日支費'!$B:$K,4,0))</f>
        <v/>
      </c>
      <c r="J31" s="254" t="str">
        <f>IF($E31="","",VLOOKUP($E31,'國外+陸港澳 日支費'!$B:$K,5,0))</f>
        <v/>
      </c>
      <c r="K31" s="59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</row>
    <row r="32" spans="2:37" s="54" customFormat="1" ht="30" hidden="1" customHeight="1" x14ac:dyDescent="0.3">
      <c r="B32" s="257"/>
      <c r="C32" s="258"/>
      <c r="D32" s="58"/>
      <c r="E32" s="397"/>
      <c r="F32" s="397"/>
      <c r="G32" s="397"/>
      <c r="H32" s="253" t="str">
        <f>IF($E32="","",VLOOKUP($E32,'國外+陸港澳 日支費'!$B:$K,3,0))</f>
        <v/>
      </c>
      <c r="I32" s="253" t="str">
        <f>IF($E32="","",VLOOKUP(E32,'國外+陸港澳 日支費'!$B:$K,4,0))</f>
        <v/>
      </c>
      <c r="J32" s="254" t="str">
        <f>IF($E32="","",VLOOKUP($E32,'國外+陸港澳 日支費'!$B:$K,5,0))</f>
        <v/>
      </c>
      <c r="K32" s="59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</row>
    <row r="33" spans="2:37" s="54" customFormat="1" ht="30" hidden="1" customHeight="1" x14ac:dyDescent="0.3">
      <c r="B33" s="257"/>
      <c r="C33" s="258"/>
      <c r="D33" s="58"/>
      <c r="E33" s="397"/>
      <c r="F33" s="397"/>
      <c r="G33" s="397"/>
      <c r="H33" s="253" t="str">
        <f>IF($E33="","",VLOOKUP($E33,'國外+陸港澳 日支費'!$B:$K,3,0))</f>
        <v/>
      </c>
      <c r="I33" s="253" t="str">
        <f>IF($E33="","",VLOOKUP(E33,'國外+陸港澳 日支費'!$B:$K,4,0))</f>
        <v/>
      </c>
      <c r="J33" s="254" t="str">
        <f>IF($E33="","",VLOOKUP($E33,'國外+陸港澳 日支費'!$B:$K,5,0))</f>
        <v/>
      </c>
      <c r="K33" s="59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</row>
    <row r="34" spans="2:37" s="54" customFormat="1" ht="30" hidden="1" customHeight="1" x14ac:dyDescent="0.3">
      <c r="B34" s="257"/>
      <c r="C34" s="258"/>
      <c r="D34" s="58"/>
      <c r="E34" s="397"/>
      <c r="F34" s="397"/>
      <c r="G34" s="397"/>
      <c r="H34" s="253" t="str">
        <f>IF($E34="","",VLOOKUP($E34,'國外+陸港澳 日支費'!$B:$K,3,0))</f>
        <v/>
      </c>
      <c r="I34" s="253" t="str">
        <f>IF($E34="","",VLOOKUP(E34,'國外+陸港澳 日支費'!$B:$K,4,0))</f>
        <v/>
      </c>
      <c r="J34" s="254" t="str">
        <f>IF($E34="","",VLOOKUP($E34,'國外+陸港澳 日支費'!$B:$K,5,0))</f>
        <v/>
      </c>
      <c r="K34" s="59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</row>
    <row r="35" spans="2:37" s="54" customFormat="1" ht="30" hidden="1" customHeight="1" x14ac:dyDescent="0.3">
      <c r="B35" s="257"/>
      <c r="C35" s="258"/>
      <c r="D35" s="58"/>
      <c r="E35" s="397"/>
      <c r="F35" s="397"/>
      <c r="G35" s="397"/>
      <c r="H35" s="253" t="str">
        <f>IF($E35="","",VLOOKUP($E35,'國外+陸港澳 日支費'!$B:$K,3,0))</f>
        <v/>
      </c>
      <c r="I35" s="253" t="str">
        <f>IF($E35="","",VLOOKUP(E35,'國外+陸港澳 日支費'!$B:$K,4,0))</f>
        <v/>
      </c>
      <c r="J35" s="254" t="str">
        <f>IF($E35="","",VLOOKUP($E35,'國外+陸港澳 日支費'!$B:$K,5,0))</f>
        <v/>
      </c>
      <c r="K35" s="59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</row>
    <row r="36" spans="2:37" s="54" customFormat="1" ht="30" hidden="1" customHeight="1" x14ac:dyDescent="0.3">
      <c r="B36" s="395"/>
      <c r="C36" s="396"/>
      <c r="D36" s="58"/>
      <c r="E36" s="397"/>
      <c r="F36" s="397"/>
      <c r="G36" s="397"/>
      <c r="H36" s="253" t="str">
        <f>IF($E36="","",VLOOKUP($E36,'國外+陸港澳 日支費'!$B:$K,3,0))</f>
        <v/>
      </c>
      <c r="I36" s="253" t="str">
        <f>IF($E36="","",VLOOKUP(E36,'國外+陸港澳 日支費'!$B:$K,4,0))</f>
        <v/>
      </c>
      <c r="J36" s="254" t="str">
        <f>IF($E36="","",VLOOKUP($E36,'國外+陸港澳 日支費'!$B:$K,5,0))</f>
        <v/>
      </c>
      <c r="K36" s="59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</row>
    <row r="37" spans="2:37" s="54" customFormat="1" ht="30" hidden="1" customHeight="1" x14ac:dyDescent="0.3">
      <c r="B37" s="395"/>
      <c r="C37" s="396"/>
      <c r="D37" s="58"/>
      <c r="E37" s="397"/>
      <c r="F37" s="397"/>
      <c r="G37" s="397"/>
      <c r="H37" s="253" t="str">
        <f>IF($E37="","",VLOOKUP($E37,'國外+陸港澳 日支費'!$B:$K,3,0))</f>
        <v/>
      </c>
      <c r="I37" s="253" t="str">
        <f>IF($E37="","",VLOOKUP(E37,'國外+陸港澳 日支費'!$B:$K,4,0))</f>
        <v/>
      </c>
      <c r="J37" s="254" t="str">
        <f>IF($E37="","",VLOOKUP($E37,'國外+陸港澳 日支費'!$B:$K,5,0))</f>
        <v/>
      </c>
      <c r="K37" s="59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</row>
    <row r="38" spans="2:37" s="54" customFormat="1" ht="30" hidden="1" customHeight="1" x14ac:dyDescent="0.3">
      <c r="B38" s="395"/>
      <c r="C38" s="396"/>
      <c r="D38" s="58"/>
      <c r="E38" s="397"/>
      <c r="F38" s="397"/>
      <c r="G38" s="397"/>
      <c r="H38" s="253" t="str">
        <f>IF($E38="","",VLOOKUP($E38,'國外+陸港澳 日支費'!$B:$K,3,0))</f>
        <v/>
      </c>
      <c r="I38" s="253" t="str">
        <f>IF($E38="","",VLOOKUP(E38,'國外+陸港澳 日支費'!$B:$K,4,0))</f>
        <v/>
      </c>
      <c r="J38" s="254" t="str">
        <f>IF($E38="","",VLOOKUP($E38,'國外+陸港澳 日支費'!$B:$K,5,0))</f>
        <v/>
      </c>
      <c r="K38" s="59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</row>
    <row r="39" spans="2:37" s="54" customFormat="1" ht="30" hidden="1" customHeight="1" x14ac:dyDescent="0.3">
      <c r="B39" s="395"/>
      <c r="C39" s="396"/>
      <c r="D39" s="58"/>
      <c r="E39" s="398"/>
      <c r="F39" s="398"/>
      <c r="G39" s="398"/>
      <c r="H39" s="253" t="str">
        <f>IF($E39="","",VLOOKUP($E39,'國外+陸港澳 日支費'!$B:$K,3,0))</f>
        <v/>
      </c>
      <c r="I39" s="253" t="str">
        <f>IF($E39="","",VLOOKUP(E39,'國外+陸港澳 日支費'!$B:$K,4,0))</f>
        <v/>
      </c>
      <c r="J39" s="254" t="str">
        <f>IF($E39="","",VLOOKUP($E39,'國外+陸港澳 日支費'!$B:$K,5,0))</f>
        <v/>
      </c>
      <c r="K39" s="59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</row>
    <row r="40" spans="2:37" s="54" customFormat="1" ht="30" hidden="1" customHeight="1" x14ac:dyDescent="0.3">
      <c r="B40" s="395"/>
      <c r="C40" s="396"/>
      <c r="D40" s="58"/>
      <c r="E40" s="397"/>
      <c r="F40" s="397"/>
      <c r="G40" s="397"/>
      <c r="H40" s="253" t="str">
        <f>IF($E40="","",VLOOKUP($E40,'國外+陸港澳 日支費'!$B:$K,3,0))</f>
        <v/>
      </c>
      <c r="I40" s="253" t="str">
        <f>IF($E40="","",VLOOKUP(E40,'國外+陸港澳 日支費'!$B:$K,4,0))</f>
        <v/>
      </c>
      <c r="J40" s="254" t="str">
        <f>IF($E40="","",VLOOKUP($E40,'國外+陸港澳 日支費'!$B:$K,5,0))</f>
        <v/>
      </c>
      <c r="K40" s="59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</row>
    <row r="41" spans="2:37" s="54" customFormat="1" ht="30" hidden="1" customHeight="1" x14ac:dyDescent="0.3">
      <c r="B41" s="60"/>
      <c r="C41" s="61"/>
      <c r="D41" s="58"/>
      <c r="E41" s="397"/>
      <c r="F41" s="397"/>
      <c r="G41" s="397"/>
      <c r="H41" s="253" t="str">
        <f>IF($E41="","",VLOOKUP($E41,'國外+陸港澳 日支費'!$B:$K,3,0))</f>
        <v/>
      </c>
      <c r="I41" s="253" t="str">
        <f>IF($E41="","",VLOOKUP(E41,'國外+陸港澳 日支費'!$B:$K,4,0))</f>
        <v/>
      </c>
      <c r="J41" s="254" t="str">
        <f>IF($E41="","",VLOOKUP($E41,'國外+陸港澳 日支費'!$B:$K,5,0))</f>
        <v/>
      </c>
      <c r="K41" s="59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</row>
    <row r="42" spans="2:37" s="54" customFormat="1" ht="30" hidden="1" customHeight="1" x14ac:dyDescent="0.3">
      <c r="B42" s="60"/>
      <c r="C42" s="61"/>
      <c r="D42" s="58"/>
      <c r="E42" s="397"/>
      <c r="F42" s="397"/>
      <c r="G42" s="397"/>
      <c r="H42" s="253" t="str">
        <f>IF($E42="","",VLOOKUP($E42,'國外+陸港澳 日支費'!$B:$K,3,0))</f>
        <v/>
      </c>
      <c r="I42" s="253" t="str">
        <f>IF($E42="","",VLOOKUP(E42,'國外+陸港澳 日支費'!$B:$K,4,0))</f>
        <v/>
      </c>
      <c r="J42" s="254" t="str">
        <f>IF($E42="","",VLOOKUP($E42,'國外+陸港澳 日支費'!$B:$K,5,0))</f>
        <v/>
      </c>
      <c r="K42" s="59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</row>
    <row r="43" spans="2:37" s="54" customFormat="1" ht="30" hidden="1" customHeight="1" x14ac:dyDescent="0.3">
      <c r="B43" s="60"/>
      <c r="C43" s="61"/>
      <c r="D43" s="58"/>
      <c r="E43" s="397"/>
      <c r="F43" s="397"/>
      <c r="G43" s="397"/>
      <c r="H43" s="253" t="str">
        <f>IF($E43="","",VLOOKUP($E43,'國外+陸港澳 日支費'!$B:$K,3,0))</f>
        <v/>
      </c>
      <c r="I43" s="253" t="str">
        <f>IF($E43="","",VLOOKUP(E43,'國外+陸港澳 日支費'!$B:$K,4,0))</f>
        <v/>
      </c>
      <c r="J43" s="254" t="str">
        <f>IF($E43="","",VLOOKUP($E43,'國外+陸港澳 日支費'!$B:$K,5,0))</f>
        <v/>
      </c>
      <c r="K43" s="59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</row>
    <row r="44" spans="2:37" s="54" customFormat="1" ht="30" hidden="1" customHeight="1" x14ac:dyDescent="0.3">
      <c r="B44" s="60"/>
      <c r="C44" s="61"/>
      <c r="D44" s="58"/>
      <c r="E44" s="397"/>
      <c r="F44" s="397"/>
      <c r="G44" s="397"/>
      <c r="H44" s="253" t="str">
        <f>IF($E44="","",VLOOKUP($E44,'國外+陸港澳 日支費'!$B:$K,3,0))</f>
        <v/>
      </c>
      <c r="I44" s="253" t="str">
        <f>IF($E44="","",VLOOKUP(E44,'國外+陸港澳 日支費'!$B:$K,4,0))</f>
        <v/>
      </c>
      <c r="J44" s="254" t="str">
        <f>IF($E44="","",VLOOKUP($E44,'國外+陸港澳 日支費'!$B:$K,5,0))</f>
        <v/>
      </c>
      <c r="K44" s="59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</row>
    <row r="45" spans="2:37" s="54" customFormat="1" ht="30" hidden="1" customHeight="1" x14ac:dyDescent="0.3">
      <c r="B45" s="395"/>
      <c r="C45" s="396"/>
      <c r="D45" s="58"/>
      <c r="E45" s="397"/>
      <c r="F45" s="397"/>
      <c r="G45" s="397"/>
      <c r="H45" s="253" t="str">
        <f>IF($E45="","",VLOOKUP($E45,'國外+陸港澳 日支費'!$B:$K,3,0))</f>
        <v/>
      </c>
      <c r="I45" s="253" t="str">
        <f>IF($E45="","",VLOOKUP(E45,'國外+陸港澳 日支費'!$B:$K,4,0))</f>
        <v/>
      </c>
      <c r="J45" s="254" t="str">
        <f>IF($E45="","",VLOOKUP($E45,'國外+陸港澳 日支費'!$B:$K,5,0))</f>
        <v/>
      </c>
      <c r="K45" s="59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</row>
    <row r="46" spans="2:37" s="54" customFormat="1" ht="30" hidden="1" customHeight="1" x14ac:dyDescent="0.3">
      <c r="B46" s="395"/>
      <c r="C46" s="396"/>
      <c r="D46" s="58"/>
      <c r="E46" s="397"/>
      <c r="F46" s="397"/>
      <c r="G46" s="397"/>
      <c r="H46" s="253" t="str">
        <f>IF($E46="","",VLOOKUP($E46,'國外+陸港澳 日支費'!$B:$K,3,0))</f>
        <v/>
      </c>
      <c r="I46" s="253" t="str">
        <f>IF($E46="","",VLOOKUP(E46,'國外+陸港澳 日支費'!$B:$K,4,0))</f>
        <v/>
      </c>
      <c r="J46" s="254" t="str">
        <f>IF($E46="","",VLOOKUP($E46,'國外+陸港澳 日支費'!$B:$K,5,0))</f>
        <v/>
      </c>
      <c r="K46" s="59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</row>
    <row r="47" spans="2:37" s="54" customFormat="1" ht="30" hidden="1" customHeight="1" x14ac:dyDescent="0.3">
      <c r="B47" s="395"/>
      <c r="C47" s="396"/>
      <c r="D47" s="58"/>
      <c r="E47" s="397"/>
      <c r="F47" s="397"/>
      <c r="G47" s="397"/>
      <c r="H47" s="253" t="str">
        <f>IF($E47="","",VLOOKUP($E47,'國外+陸港澳 日支費'!$B:$K,3,0))</f>
        <v/>
      </c>
      <c r="I47" s="253" t="str">
        <f>IF($E47="","",VLOOKUP(E47,'國外+陸港澳 日支費'!$B:$K,4,0))</f>
        <v/>
      </c>
      <c r="J47" s="254" t="str">
        <f>IF($E47="","",VLOOKUP($E47,'國外+陸港澳 日支費'!$B:$K,5,0))</f>
        <v/>
      </c>
      <c r="K47" s="59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</row>
    <row r="48" spans="2:37" s="54" customFormat="1" ht="30" hidden="1" customHeight="1" x14ac:dyDescent="0.3">
      <c r="B48" s="395"/>
      <c r="C48" s="396"/>
      <c r="D48" s="58"/>
      <c r="E48" s="398"/>
      <c r="F48" s="398"/>
      <c r="G48" s="398"/>
      <c r="H48" s="253" t="str">
        <f>IF($E48="","",VLOOKUP($E48,'國外+陸港澳 日支費'!$B:$K,3,0))</f>
        <v/>
      </c>
      <c r="I48" s="253" t="str">
        <f>IF($E48="","",VLOOKUP(E48,'國外+陸港澳 日支費'!$B:$K,4,0))</f>
        <v/>
      </c>
      <c r="J48" s="254" t="str">
        <f>IF($E48="","",VLOOKUP($E48,'國外+陸港澳 日支費'!$B:$K,5,0))</f>
        <v/>
      </c>
      <c r="K48" s="59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</row>
    <row r="49" spans="1:37" s="54" customFormat="1" ht="30" customHeight="1" thickBot="1" x14ac:dyDescent="0.35">
      <c r="B49" s="415" t="s">
        <v>64</v>
      </c>
      <c r="C49" s="416"/>
      <c r="D49" s="417"/>
      <c r="E49" s="417"/>
      <c r="F49" s="417"/>
      <c r="G49" s="418"/>
      <c r="H49" s="255">
        <f>SUM(H9:H48)</f>
        <v>0</v>
      </c>
      <c r="I49" s="255">
        <f>SUM(I9:I48)</f>
        <v>0</v>
      </c>
      <c r="J49" s="256">
        <f>SUM(J9:J48)</f>
        <v>0</v>
      </c>
      <c r="K49" s="59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</row>
    <row r="50" spans="1:37" s="54" customFormat="1" ht="9.9499999999999993" customHeight="1" x14ac:dyDescent="0.25">
      <c r="B50" s="62"/>
      <c r="C50" s="62"/>
      <c r="D50" s="62"/>
      <c r="E50" s="62"/>
      <c r="F50" s="62"/>
      <c r="G50" s="63"/>
      <c r="H50" s="64"/>
      <c r="I50" s="64"/>
      <c r="J50" s="64"/>
      <c r="K50" s="49"/>
      <c r="L50" s="65"/>
      <c r="M50" s="65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</row>
    <row r="51" spans="1:37" s="54" customFormat="1" ht="30" customHeight="1" thickBot="1" x14ac:dyDescent="0.3">
      <c r="B51" s="419" t="s">
        <v>65</v>
      </c>
      <c r="C51" s="419"/>
      <c r="D51" s="419"/>
      <c r="E51" s="419"/>
      <c r="F51" s="419"/>
      <c r="G51" s="419"/>
      <c r="H51" s="419"/>
      <c r="I51" s="419"/>
      <c r="J51" s="419"/>
      <c r="K51" s="66"/>
      <c r="L51" s="67"/>
      <c r="M51" s="67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</row>
    <row r="52" spans="1:37" s="49" customFormat="1" ht="30" customHeight="1" x14ac:dyDescent="0.25">
      <c r="A52" s="54"/>
      <c r="B52" s="420" t="s">
        <v>66</v>
      </c>
      <c r="C52" s="421"/>
      <c r="D52" s="422" t="s">
        <v>67</v>
      </c>
      <c r="E52" s="422"/>
      <c r="F52" s="423" t="s">
        <v>68</v>
      </c>
      <c r="G52" s="424"/>
      <c r="H52" s="421"/>
      <c r="I52" s="226" t="s">
        <v>69</v>
      </c>
      <c r="J52" s="227" t="s">
        <v>70</v>
      </c>
      <c r="K52" s="66"/>
      <c r="L52" s="67"/>
      <c r="M52" s="67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</row>
    <row r="53" spans="1:37" s="66" customFormat="1" ht="30" customHeight="1" x14ac:dyDescent="0.25">
      <c r="B53" s="411"/>
      <c r="C53" s="412"/>
      <c r="D53" s="413"/>
      <c r="E53" s="414"/>
      <c r="F53" s="401"/>
      <c r="G53" s="402"/>
      <c r="H53" s="403"/>
      <c r="I53" s="68" t="s">
        <v>298</v>
      </c>
      <c r="J53" s="146"/>
      <c r="K53" s="69"/>
      <c r="L53" s="70" t="str">
        <f>D53&amp;I53</f>
        <v>USD</v>
      </c>
      <c r="M53" s="70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</row>
    <row r="54" spans="1:37" s="66" customFormat="1" ht="30" customHeight="1" x14ac:dyDescent="0.25">
      <c r="B54" s="411"/>
      <c r="C54" s="412"/>
      <c r="D54" s="413"/>
      <c r="E54" s="414"/>
      <c r="F54" s="401"/>
      <c r="G54" s="402"/>
      <c r="H54" s="403"/>
      <c r="I54" s="68" t="s">
        <v>145</v>
      </c>
      <c r="J54" s="146"/>
      <c r="K54" s="69"/>
      <c r="L54" s="70" t="str">
        <f t="shared" ref="L54:L67" si="1">D54&amp;I54</f>
        <v>NTD</v>
      </c>
      <c r="M54" s="70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</row>
    <row r="55" spans="1:37" s="66" customFormat="1" ht="30" customHeight="1" x14ac:dyDescent="0.25">
      <c r="B55" s="411"/>
      <c r="C55" s="412"/>
      <c r="D55" s="413"/>
      <c r="E55" s="414"/>
      <c r="F55" s="401"/>
      <c r="G55" s="402"/>
      <c r="H55" s="403"/>
      <c r="I55" s="68" t="s">
        <v>144</v>
      </c>
      <c r="J55" s="146"/>
      <c r="K55" s="69"/>
      <c r="L55" s="70" t="str">
        <f t="shared" si="1"/>
        <v>JPY</v>
      </c>
      <c r="M55" s="70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</row>
    <row r="56" spans="1:37" s="66" customFormat="1" ht="30" customHeight="1" x14ac:dyDescent="0.25">
      <c r="A56" s="71"/>
      <c r="B56" s="411"/>
      <c r="C56" s="412"/>
      <c r="D56" s="413"/>
      <c r="E56" s="414"/>
      <c r="F56" s="401"/>
      <c r="G56" s="402"/>
      <c r="H56" s="403"/>
      <c r="I56" s="68" t="s">
        <v>145</v>
      </c>
      <c r="J56" s="146"/>
      <c r="K56" s="69"/>
      <c r="L56" s="70" t="str">
        <f t="shared" si="1"/>
        <v>NTD</v>
      </c>
      <c r="M56" s="70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</row>
    <row r="57" spans="1:37" s="66" customFormat="1" ht="30" customHeight="1" x14ac:dyDescent="0.25">
      <c r="A57" s="71"/>
      <c r="B57" s="411"/>
      <c r="C57" s="412"/>
      <c r="D57" s="413"/>
      <c r="E57" s="414"/>
      <c r="F57" s="401"/>
      <c r="G57" s="402"/>
      <c r="H57" s="403"/>
      <c r="I57" s="68" t="s">
        <v>144</v>
      </c>
      <c r="J57" s="146"/>
      <c r="K57" s="69"/>
      <c r="L57" s="70" t="str">
        <f t="shared" ref="L57" si="2">D57&amp;I57</f>
        <v>JPY</v>
      </c>
      <c r="M57" s="70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</row>
    <row r="58" spans="1:37" s="66" customFormat="1" ht="30" customHeight="1" x14ac:dyDescent="0.25">
      <c r="A58" s="71"/>
      <c r="B58" s="411"/>
      <c r="C58" s="412"/>
      <c r="D58" s="413"/>
      <c r="E58" s="414"/>
      <c r="F58" s="401"/>
      <c r="G58" s="402"/>
      <c r="H58" s="403"/>
      <c r="I58" s="68" t="s">
        <v>144</v>
      </c>
      <c r="J58" s="146"/>
      <c r="K58" s="69"/>
      <c r="L58" s="70" t="str">
        <f t="shared" ref="L58:L60" si="3">D58&amp;I58</f>
        <v>JPY</v>
      </c>
      <c r="M58" s="70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</row>
    <row r="59" spans="1:37" s="66" customFormat="1" ht="30" customHeight="1" x14ac:dyDescent="0.25">
      <c r="A59" s="71"/>
      <c r="B59" s="411"/>
      <c r="C59" s="412"/>
      <c r="D59" s="413"/>
      <c r="E59" s="414"/>
      <c r="F59" s="401"/>
      <c r="G59" s="402"/>
      <c r="H59" s="403"/>
      <c r="I59" s="68" t="s">
        <v>144</v>
      </c>
      <c r="J59" s="146"/>
      <c r="K59" s="69"/>
      <c r="L59" s="70" t="str">
        <f t="shared" si="3"/>
        <v>JPY</v>
      </c>
      <c r="M59" s="70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</row>
    <row r="60" spans="1:37" s="66" customFormat="1" ht="30" customHeight="1" x14ac:dyDescent="0.25">
      <c r="A60" s="71"/>
      <c r="B60" s="411"/>
      <c r="C60" s="412"/>
      <c r="D60" s="413"/>
      <c r="E60" s="414"/>
      <c r="F60" s="401"/>
      <c r="G60" s="402"/>
      <c r="H60" s="403"/>
      <c r="I60" s="68" t="s">
        <v>145</v>
      </c>
      <c r="J60" s="146"/>
      <c r="K60" s="69"/>
      <c r="L60" s="70" t="str">
        <f t="shared" si="3"/>
        <v>NTD</v>
      </c>
      <c r="M60" s="70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</row>
    <row r="61" spans="1:37" s="66" customFormat="1" ht="30" customHeight="1" x14ac:dyDescent="0.25">
      <c r="A61" s="71"/>
      <c r="B61" s="411"/>
      <c r="C61" s="412"/>
      <c r="D61" s="413"/>
      <c r="E61" s="414"/>
      <c r="F61" s="401"/>
      <c r="G61" s="402"/>
      <c r="H61" s="403"/>
      <c r="I61" s="68"/>
      <c r="J61" s="146"/>
      <c r="K61" s="69"/>
      <c r="L61" s="70" t="str">
        <f t="shared" si="1"/>
        <v/>
      </c>
      <c r="M61" s="70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</row>
    <row r="62" spans="1:37" s="66" customFormat="1" ht="30" customHeight="1" x14ac:dyDescent="0.25">
      <c r="A62" s="71"/>
      <c r="B62" s="411"/>
      <c r="C62" s="412"/>
      <c r="D62" s="413"/>
      <c r="E62" s="414"/>
      <c r="F62" s="401"/>
      <c r="G62" s="402"/>
      <c r="H62" s="403"/>
      <c r="I62" s="68"/>
      <c r="J62" s="146"/>
      <c r="K62" s="69"/>
      <c r="L62" s="70" t="str">
        <f t="shared" si="1"/>
        <v/>
      </c>
      <c r="M62" s="70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</row>
    <row r="63" spans="1:37" s="66" customFormat="1" ht="30" customHeight="1" x14ac:dyDescent="0.25">
      <c r="A63" s="71"/>
      <c r="B63" s="411"/>
      <c r="C63" s="412"/>
      <c r="D63" s="413"/>
      <c r="E63" s="414"/>
      <c r="F63" s="401"/>
      <c r="G63" s="402"/>
      <c r="H63" s="403"/>
      <c r="I63" s="68"/>
      <c r="J63" s="146"/>
      <c r="K63" s="69"/>
      <c r="L63" s="70" t="str">
        <f t="shared" si="1"/>
        <v/>
      </c>
      <c r="M63" s="70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</row>
    <row r="64" spans="1:37" s="66" customFormat="1" ht="30" customHeight="1" x14ac:dyDescent="0.25">
      <c r="A64" s="71"/>
      <c r="B64" s="411"/>
      <c r="C64" s="412"/>
      <c r="D64" s="413"/>
      <c r="E64" s="414"/>
      <c r="F64" s="401"/>
      <c r="G64" s="402"/>
      <c r="H64" s="403"/>
      <c r="I64" s="68"/>
      <c r="J64" s="146"/>
      <c r="K64" s="69"/>
      <c r="L64" s="70" t="str">
        <f t="shared" si="1"/>
        <v/>
      </c>
      <c r="M64" s="70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</row>
    <row r="65" spans="1:37" s="66" customFormat="1" ht="30" customHeight="1" x14ac:dyDescent="0.25">
      <c r="A65" s="71"/>
      <c r="B65" s="411"/>
      <c r="C65" s="412"/>
      <c r="D65" s="413"/>
      <c r="E65" s="414"/>
      <c r="F65" s="401"/>
      <c r="G65" s="402"/>
      <c r="H65" s="403"/>
      <c r="I65" s="68"/>
      <c r="J65" s="146"/>
      <c r="K65" s="69"/>
      <c r="L65" s="70" t="str">
        <f t="shared" si="1"/>
        <v/>
      </c>
      <c r="M65" s="70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</row>
    <row r="66" spans="1:37" s="66" customFormat="1" ht="30" customHeight="1" x14ac:dyDescent="0.25">
      <c r="A66" s="71"/>
      <c r="B66" s="411"/>
      <c r="C66" s="412"/>
      <c r="D66" s="413"/>
      <c r="E66" s="414"/>
      <c r="F66" s="401"/>
      <c r="G66" s="402"/>
      <c r="H66" s="403"/>
      <c r="I66" s="68"/>
      <c r="J66" s="146"/>
      <c r="K66" s="69"/>
      <c r="L66" s="70" t="str">
        <f t="shared" si="1"/>
        <v/>
      </c>
      <c r="M66" s="70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</row>
    <row r="67" spans="1:37" s="66" customFormat="1" ht="30" customHeight="1" thickBot="1" x14ac:dyDescent="0.3">
      <c r="A67" s="71"/>
      <c r="B67" s="404"/>
      <c r="C67" s="405"/>
      <c r="D67" s="406"/>
      <c r="E67" s="407"/>
      <c r="F67" s="408"/>
      <c r="G67" s="409"/>
      <c r="H67" s="410"/>
      <c r="I67" s="72"/>
      <c r="J67" s="147"/>
      <c r="K67" s="69"/>
      <c r="L67" s="70" t="str">
        <f t="shared" si="1"/>
        <v/>
      </c>
      <c r="M67" s="70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</row>
    <row r="68" spans="1:37" s="66" customFormat="1" ht="9.9499999999999993" customHeight="1" x14ac:dyDescent="0.25">
      <c r="A68" s="71"/>
      <c r="B68" s="73"/>
      <c r="C68" s="74"/>
      <c r="D68" s="75"/>
      <c r="E68" s="75"/>
      <c r="F68" s="76"/>
      <c r="G68" s="76"/>
      <c r="H68" s="77"/>
      <c r="I68" s="78"/>
      <c r="J68" s="79"/>
      <c r="K68" s="69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</row>
    <row r="69" spans="1:37" s="66" customFormat="1" ht="20.100000000000001" customHeight="1" x14ac:dyDescent="0.25">
      <c r="A69" s="71"/>
      <c r="B69" s="428" t="s">
        <v>71</v>
      </c>
      <c r="C69" s="288"/>
      <c r="D69" s="427"/>
      <c r="E69" s="288"/>
      <c r="F69" s="80"/>
      <c r="G69" s="80"/>
      <c r="H69" s="80"/>
      <c r="I69" s="80"/>
      <c r="J69" s="80"/>
      <c r="K69" s="69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</row>
    <row r="70" spans="1:37" s="66" customFormat="1" ht="20.100000000000001" customHeight="1" x14ac:dyDescent="0.25">
      <c r="A70" s="71"/>
      <c r="B70" s="71"/>
      <c r="C70" s="81"/>
      <c r="D70" s="80"/>
      <c r="E70" s="80"/>
      <c r="F70" s="80"/>
      <c r="G70" s="80"/>
      <c r="H70" s="80"/>
      <c r="I70" s="80"/>
      <c r="J70" s="82"/>
      <c r="K70" s="83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</row>
    <row r="71" spans="1:37" s="66" customFormat="1" ht="20.100000000000001" customHeight="1" x14ac:dyDescent="0.25">
      <c r="A71" s="71"/>
      <c r="B71" s="71"/>
      <c r="C71" s="81"/>
      <c r="D71" s="80"/>
      <c r="E71" s="80"/>
      <c r="F71" s="80"/>
      <c r="G71" s="80"/>
      <c r="H71" s="80"/>
      <c r="I71" s="80"/>
      <c r="J71" s="82"/>
      <c r="K71" s="83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</row>
    <row r="72" spans="1:37" s="66" customFormat="1" ht="20.100000000000001" customHeight="1" x14ac:dyDescent="0.25">
      <c r="A72" s="71"/>
      <c r="B72" s="71"/>
      <c r="C72" s="71"/>
      <c r="J72" s="69"/>
      <c r="K72" s="83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</row>
    <row r="73" spans="1:37" s="66" customFormat="1" ht="20.100000000000001" customHeight="1" x14ac:dyDescent="0.25">
      <c r="A73" s="71"/>
      <c r="I73" s="83"/>
      <c r="K73" s="83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</row>
    <row r="74" spans="1:37" s="66" customFormat="1" ht="20.100000000000001" customHeight="1" x14ac:dyDescent="0.25">
      <c r="A74" s="71"/>
      <c r="I74" s="83"/>
      <c r="K74" s="83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</row>
    <row r="75" spans="1:37" s="66" customFormat="1" ht="20.100000000000001" customHeight="1" x14ac:dyDescent="0.25">
      <c r="A75" s="71"/>
      <c r="B75" s="71"/>
      <c r="C75" s="71"/>
      <c r="D75" s="71"/>
      <c r="I75" s="83"/>
      <c r="K75" s="83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</row>
    <row r="76" spans="1:37" s="66" customFormat="1" ht="20.100000000000001" customHeight="1" x14ac:dyDescent="0.25">
      <c r="A76" s="71"/>
      <c r="B76" s="71"/>
      <c r="C76" s="71"/>
      <c r="D76" s="71"/>
      <c r="I76" s="83"/>
      <c r="K76" s="83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</row>
    <row r="77" spans="1:37" s="66" customFormat="1" ht="20.100000000000001" customHeight="1" x14ac:dyDescent="0.25">
      <c r="A77" s="71"/>
      <c r="B77" s="71"/>
      <c r="C77" s="71"/>
      <c r="D77" s="71"/>
      <c r="I77" s="83"/>
      <c r="K77" s="83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</row>
    <row r="78" spans="1:37" s="66" customFormat="1" ht="20.100000000000001" customHeight="1" x14ac:dyDescent="0.25">
      <c r="A78" s="71"/>
      <c r="B78" s="71"/>
      <c r="C78" s="71"/>
      <c r="D78" s="71"/>
      <c r="I78" s="83"/>
      <c r="K78" s="83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</row>
    <row r="79" spans="1:37" s="66" customFormat="1" ht="20.100000000000001" customHeight="1" x14ac:dyDescent="0.25">
      <c r="A79" s="71"/>
      <c r="B79" s="71"/>
      <c r="C79" s="71"/>
      <c r="D79" s="71"/>
      <c r="I79" s="83"/>
      <c r="K79" s="83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</row>
    <row r="80" spans="1:37" s="66" customFormat="1" ht="20.100000000000001" customHeight="1" x14ac:dyDescent="0.25">
      <c r="A80" s="71"/>
      <c r="B80" s="71"/>
      <c r="C80" s="71"/>
      <c r="D80" s="71"/>
      <c r="I80" s="83"/>
      <c r="K80" s="83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</row>
    <row r="81" spans="1:37" s="66" customFormat="1" ht="20.100000000000001" customHeight="1" x14ac:dyDescent="0.25">
      <c r="B81" s="71"/>
      <c r="C81" s="71"/>
      <c r="D81" s="71"/>
      <c r="I81" s="83"/>
      <c r="K81" s="83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</row>
    <row r="82" spans="1:37" s="66" customFormat="1" ht="20.100000000000001" customHeight="1" x14ac:dyDescent="0.25">
      <c r="B82" s="71"/>
      <c r="C82" s="71"/>
      <c r="D82" s="71"/>
      <c r="I82" s="83"/>
      <c r="K82" s="83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</row>
    <row r="83" spans="1:37" s="66" customFormat="1" ht="20.100000000000001" customHeight="1" x14ac:dyDescent="0.25">
      <c r="B83" s="71"/>
      <c r="C83" s="71"/>
      <c r="D83" s="71"/>
      <c r="I83" s="83"/>
      <c r="K83" s="83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</row>
    <row r="84" spans="1:37" s="66" customFormat="1" ht="20.100000000000001" customHeight="1" x14ac:dyDescent="0.25">
      <c r="A84" s="66" t="e">
        <f>#REF!&amp;#REF!</f>
        <v>#REF!</v>
      </c>
      <c r="B84" s="71"/>
      <c r="C84" s="71"/>
      <c r="D84" s="71"/>
      <c r="I84" s="83"/>
      <c r="K84" s="83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</row>
    <row r="85" spans="1:37" s="66" customFormat="1" ht="20.100000000000001" customHeight="1" x14ac:dyDescent="0.25">
      <c r="A85" s="66" t="e">
        <f>#REF!&amp;#REF!</f>
        <v>#REF!</v>
      </c>
      <c r="B85" s="71"/>
      <c r="C85" s="71"/>
      <c r="D85" s="71"/>
      <c r="I85" s="83"/>
      <c r="K85" s="83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</row>
    <row r="86" spans="1:37" s="66" customFormat="1" ht="20.100000000000001" customHeight="1" x14ac:dyDescent="0.25">
      <c r="A86" s="66" t="e">
        <f>#REF!&amp;#REF!</f>
        <v>#REF!</v>
      </c>
      <c r="B86" s="71"/>
      <c r="C86" s="71"/>
      <c r="D86" s="71"/>
      <c r="I86" s="83"/>
      <c r="K86" s="83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</row>
    <row r="87" spans="1:37" s="66" customFormat="1" ht="20.100000000000001" customHeight="1" x14ac:dyDescent="0.25">
      <c r="A87" s="66" t="e">
        <f>#REF!&amp;#REF!</f>
        <v>#REF!</v>
      </c>
      <c r="I87" s="83"/>
      <c r="K87" s="83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</row>
    <row r="88" spans="1:37" s="66" customFormat="1" ht="20.100000000000001" customHeight="1" x14ac:dyDescent="0.25">
      <c r="A88" s="66" t="e">
        <f>#REF!&amp;#REF!</f>
        <v>#REF!</v>
      </c>
      <c r="K88" s="83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</row>
    <row r="89" spans="1:37" s="66" customFormat="1" ht="20.100000000000001" customHeight="1" x14ac:dyDescent="0.25">
      <c r="A89" s="66" t="e">
        <f>#REF!&amp;#REF!</f>
        <v>#REF!</v>
      </c>
      <c r="K89" s="83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</row>
    <row r="90" spans="1:37" s="66" customFormat="1" ht="20.100000000000001" customHeight="1" x14ac:dyDescent="0.25">
      <c r="A90" s="66" t="e">
        <f>#REF!&amp;#REF!</f>
        <v>#REF!</v>
      </c>
      <c r="K90" s="83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</row>
    <row r="91" spans="1:37" s="66" customFormat="1" ht="20.100000000000001" customHeight="1" x14ac:dyDescent="0.25">
      <c r="A91" s="66" t="e">
        <f>#REF!&amp;#REF!</f>
        <v>#REF!</v>
      </c>
      <c r="K91" s="83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</row>
    <row r="92" spans="1:37" s="66" customFormat="1" ht="20.100000000000001" customHeight="1" x14ac:dyDescent="0.25">
      <c r="A92" s="66" t="e">
        <f>#REF!&amp;#REF!</f>
        <v>#REF!</v>
      </c>
      <c r="K92" s="83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</row>
    <row r="93" spans="1:37" s="66" customFormat="1" ht="20.100000000000001" customHeight="1" x14ac:dyDescent="0.25">
      <c r="A93" s="66" t="e">
        <f>#REF!&amp;#REF!</f>
        <v>#REF!</v>
      </c>
      <c r="K93" s="83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</row>
    <row r="94" spans="1:37" s="66" customFormat="1" ht="20.100000000000001" customHeight="1" x14ac:dyDescent="0.25">
      <c r="A94" s="66" t="e">
        <f>#REF!&amp;#REF!</f>
        <v>#REF!</v>
      </c>
      <c r="K94" s="83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</row>
    <row r="95" spans="1:37" s="66" customFormat="1" ht="20.100000000000001" customHeight="1" x14ac:dyDescent="0.25">
      <c r="K95" s="83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</row>
    <row r="96" spans="1:37" s="66" customFormat="1" ht="20.100000000000001" customHeight="1" x14ac:dyDescent="0.25">
      <c r="K96" s="83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</row>
    <row r="97" spans="10:37" s="66" customFormat="1" ht="20.100000000000001" customHeight="1" x14ac:dyDescent="0.25">
      <c r="K97" s="83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</row>
    <row r="98" spans="10:37" s="66" customFormat="1" ht="20.100000000000001" customHeight="1" x14ac:dyDescent="0.25">
      <c r="K98" s="83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</row>
    <row r="99" spans="10:37" s="66" customFormat="1" ht="20.100000000000001" customHeight="1" x14ac:dyDescent="0.25">
      <c r="K99" s="83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</row>
    <row r="100" spans="10:37" s="66" customFormat="1" ht="20.100000000000001" customHeight="1" x14ac:dyDescent="0.25">
      <c r="J100" s="42"/>
      <c r="K100" s="83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</row>
    <row r="101" spans="10:37" s="66" customFormat="1" ht="20.100000000000001" customHeight="1" x14ac:dyDescent="0.25">
      <c r="J101" s="42"/>
      <c r="K101" s="83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</row>
    <row r="102" spans="10:37" s="66" customFormat="1" ht="20.100000000000001" customHeight="1" x14ac:dyDescent="0.25">
      <c r="J102" s="42"/>
      <c r="K102" s="83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</row>
    <row r="103" spans="10:37" s="66" customFormat="1" ht="20.100000000000001" customHeight="1" x14ac:dyDescent="0.25">
      <c r="J103" s="42"/>
      <c r="K103" s="83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</row>
    <row r="104" spans="10:37" s="66" customFormat="1" ht="20.100000000000001" customHeight="1" x14ac:dyDescent="0.25">
      <c r="J104" s="42"/>
      <c r="K104" s="83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</row>
    <row r="105" spans="10:37" s="66" customFormat="1" ht="20.100000000000001" customHeight="1" x14ac:dyDescent="0.25">
      <c r="J105" s="42"/>
      <c r="K105" s="83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</row>
    <row r="106" spans="10:37" s="66" customFormat="1" ht="20.100000000000001" customHeight="1" x14ac:dyDescent="0.25">
      <c r="J106" s="42"/>
      <c r="K106" s="83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</row>
    <row r="107" spans="10:37" s="66" customFormat="1" ht="20.100000000000001" customHeight="1" x14ac:dyDescent="0.25">
      <c r="J107" s="42"/>
      <c r="K107" s="83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</row>
    <row r="108" spans="10:37" s="66" customFormat="1" ht="20.100000000000001" customHeight="1" x14ac:dyDescent="0.25">
      <c r="J108" s="42"/>
      <c r="K108" s="83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</row>
    <row r="109" spans="10:37" s="66" customFormat="1" ht="20.100000000000001" customHeight="1" x14ac:dyDescent="0.25">
      <c r="J109" s="42"/>
      <c r="K109" s="83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</row>
    <row r="110" spans="10:37" s="66" customFormat="1" ht="20.100000000000001" customHeight="1" x14ac:dyDescent="0.25">
      <c r="J110" s="42"/>
      <c r="K110" s="83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</row>
    <row r="111" spans="10:37" s="66" customFormat="1" ht="20.100000000000001" customHeight="1" x14ac:dyDescent="0.25">
      <c r="J111" s="42"/>
      <c r="K111" s="83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</row>
    <row r="112" spans="10:37" s="66" customFormat="1" ht="20.100000000000001" customHeight="1" x14ac:dyDescent="0.25">
      <c r="J112" s="42"/>
      <c r="K112" s="83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</row>
    <row r="113" spans="2:37" s="66" customFormat="1" ht="20.100000000000001" customHeight="1" x14ac:dyDescent="0.25">
      <c r="J113" s="42"/>
      <c r="K113" s="83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</row>
    <row r="114" spans="2:37" s="66" customFormat="1" ht="20.100000000000001" customHeight="1" x14ac:dyDescent="0.25">
      <c r="J114" s="42"/>
      <c r="K114" s="83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</row>
    <row r="115" spans="2:37" s="66" customFormat="1" ht="20.100000000000001" customHeight="1" x14ac:dyDescent="0.25">
      <c r="B115" s="42"/>
      <c r="C115" s="42"/>
      <c r="D115" s="42"/>
      <c r="E115" s="42"/>
      <c r="F115" s="42"/>
      <c r="G115" s="42"/>
      <c r="H115" s="42"/>
      <c r="I115" s="42"/>
      <c r="J115" s="42"/>
      <c r="K115" s="83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</row>
    <row r="116" spans="2:37" s="66" customFormat="1" ht="20.100000000000001" customHeight="1" x14ac:dyDescent="0.25">
      <c r="B116" s="42"/>
      <c r="C116" s="42"/>
      <c r="D116" s="42"/>
      <c r="E116" s="42"/>
      <c r="F116" s="42"/>
      <c r="G116" s="42"/>
      <c r="H116" s="42"/>
      <c r="I116" s="42"/>
      <c r="J116" s="42"/>
      <c r="K116" s="83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</row>
    <row r="117" spans="2:37" s="66" customFormat="1" ht="20.100000000000001" customHeight="1" x14ac:dyDescent="0.25">
      <c r="B117" s="42"/>
      <c r="C117" s="42"/>
      <c r="D117" s="42"/>
      <c r="E117" s="42"/>
      <c r="F117" s="42"/>
      <c r="G117" s="42"/>
      <c r="H117" s="42"/>
      <c r="I117" s="42"/>
      <c r="J117" s="42"/>
      <c r="K117" s="83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</row>
    <row r="118" spans="2:37" s="66" customFormat="1" ht="20.100000000000001" customHeight="1" x14ac:dyDescent="0.25">
      <c r="B118" s="42"/>
      <c r="C118" s="42"/>
      <c r="D118" s="42"/>
      <c r="E118" s="42"/>
      <c r="F118" s="42"/>
      <c r="G118" s="42"/>
      <c r="H118" s="42"/>
      <c r="I118" s="42"/>
      <c r="J118" s="42"/>
      <c r="K118" s="83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</row>
    <row r="119" spans="2:37" s="66" customFormat="1" ht="20.100000000000001" customHeight="1" x14ac:dyDescent="0.25">
      <c r="B119" s="42"/>
      <c r="C119" s="42"/>
      <c r="D119" s="42"/>
      <c r="E119" s="42"/>
      <c r="F119" s="42"/>
      <c r="G119" s="42"/>
      <c r="H119" s="42"/>
      <c r="I119" s="42"/>
      <c r="J119" s="42"/>
      <c r="K119" s="83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</row>
    <row r="120" spans="2:37" s="66" customFormat="1" ht="20.100000000000001" customHeight="1" x14ac:dyDescent="0.25">
      <c r="B120" s="42"/>
      <c r="C120" s="42"/>
      <c r="D120" s="42"/>
      <c r="E120" s="42"/>
      <c r="F120" s="42"/>
      <c r="G120" s="42"/>
      <c r="H120" s="42"/>
      <c r="I120" s="42"/>
      <c r="J120" s="42"/>
      <c r="K120" s="83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</row>
    <row r="121" spans="2:37" s="66" customFormat="1" ht="20.100000000000001" customHeight="1" x14ac:dyDescent="0.25">
      <c r="B121" s="42"/>
      <c r="C121" s="42"/>
      <c r="D121" s="42"/>
      <c r="E121" s="42"/>
      <c r="F121" s="42"/>
      <c r="G121" s="42"/>
      <c r="H121" s="42"/>
      <c r="I121" s="42"/>
      <c r="J121" s="42"/>
      <c r="K121" s="83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</row>
    <row r="122" spans="2:37" s="66" customFormat="1" ht="20.100000000000001" customHeight="1" x14ac:dyDescent="0.25">
      <c r="B122" s="42"/>
      <c r="C122" s="42"/>
      <c r="D122" s="42"/>
      <c r="E122" s="42"/>
      <c r="F122" s="42"/>
      <c r="G122" s="42"/>
      <c r="H122" s="42"/>
      <c r="I122" s="42"/>
      <c r="J122" s="42"/>
      <c r="K122" s="83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</row>
    <row r="123" spans="2:37" s="66" customFormat="1" ht="20.100000000000001" customHeight="1" x14ac:dyDescent="0.25">
      <c r="B123" s="42"/>
      <c r="C123" s="42"/>
      <c r="D123" s="42"/>
      <c r="E123" s="42"/>
      <c r="F123" s="42"/>
      <c r="G123" s="42"/>
      <c r="H123" s="42"/>
      <c r="I123" s="42"/>
      <c r="J123" s="42"/>
      <c r="K123" s="83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</row>
    <row r="124" spans="2:37" s="66" customFormat="1" ht="20.100000000000001" customHeight="1" x14ac:dyDescent="0.25">
      <c r="B124" s="42"/>
      <c r="C124" s="42"/>
      <c r="D124" s="42"/>
      <c r="E124" s="42"/>
      <c r="F124" s="42"/>
      <c r="G124" s="42"/>
      <c r="H124" s="42"/>
      <c r="I124" s="42"/>
      <c r="J124" s="42"/>
      <c r="K124" s="83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</row>
    <row r="125" spans="2:37" s="66" customFormat="1" ht="20.100000000000001" customHeight="1" x14ac:dyDescent="0.25">
      <c r="B125" s="42"/>
      <c r="C125" s="42"/>
      <c r="D125" s="42"/>
      <c r="E125" s="42"/>
      <c r="F125" s="42"/>
      <c r="G125" s="42"/>
      <c r="H125" s="42"/>
      <c r="I125" s="42"/>
      <c r="J125" s="42"/>
      <c r="K125" s="83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</row>
    <row r="126" spans="2:37" s="66" customFormat="1" ht="20.100000000000001" customHeight="1" x14ac:dyDescent="0.25">
      <c r="B126" s="42"/>
      <c r="C126" s="42"/>
      <c r="D126" s="42"/>
      <c r="E126" s="42"/>
      <c r="F126" s="42"/>
      <c r="G126" s="42"/>
      <c r="H126" s="42"/>
      <c r="I126" s="42"/>
      <c r="J126" s="42"/>
      <c r="K126" s="83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</row>
    <row r="127" spans="2:37" s="66" customFormat="1" ht="20.100000000000001" customHeight="1" x14ac:dyDescent="0.25">
      <c r="B127" s="42"/>
      <c r="C127" s="42"/>
      <c r="D127" s="42"/>
      <c r="E127" s="42"/>
      <c r="F127" s="42"/>
      <c r="G127" s="42"/>
      <c r="H127" s="42"/>
      <c r="I127" s="42"/>
      <c r="J127" s="42"/>
      <c r="K127" s="83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</row>
    <row r="128" spans="2:37" s="66" customFormat="1" ht="20.100000000000001" customHeight="1" x14ac:dyDescent="0.25">
      <c r="B128" s="42"/>
      <c r="C128" s="42"/>
      <c r="D128" s="42"/>
      <c r="E128" s="42"/>
      <c r="F128" s="42"/>
      <c r="G128" s="42"/>
      <c r="H128" s="42"/>
      <c r="I128" s="42"/>
      <c r="J128" s="42"/>
      <c r="K128" s="83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</row>
    <row r="129" spans="2:37" s="66" customFormat="1" ht="20.100000000000001" customHeight="1" x14ac:dyDescent="0.25">
      <c r="B129" s="42"/>
      <c r="C129" s="42"/>
      <c r="D129" s="42"/>
      <c r="E129" s="42"/>
      <c r="F129" s="42"/>
      <c r="G129" s="42"/>
      <c r="H129" s="42"/>
      <c r="I129" s="42"/>
      <c r="J129" s="42"/>
      <c r="K129" s="83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</row>
    <row r="130" spans="2:37" s="66" customFormat="1" ht="20.100000000000001" customHeight="1" x14ac:dyDescent="0.25">
      <c r="B130" s="42"/>
      <c r="C130" s="42"/>
      <c r="D130" s="42"/>
      <c r="E130" s="42"/>
      <c r="F130" s="42"/>
      <c r="G130" s="42"/>
      <c r="H130" s="42"/>
      <c r="I130" s="42"/>
      <c r="J130" s="42"/>
      <c r="K130" s="83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</row>
    <row r="131" spans="2:37" s="66" customFormat="1" ht="20.100000000000001" customHeight="1" x14ac:dyDescent="0.25">
      <c r="B131" s="42"/>
      <c r="C131" s="42"/>
      <c r="D131" s="42"/>
      <c r="E131" s="42"/>
      <c r="F131" s="42"/>
      <c r="G131" s="42"/>
      <c r="H131" s="42"/>
      <c r="I131" s="42"/>
      <c r="J131" s="42"/>
      <c r="K131" s="83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</row>
    <row r="132" spans="2:37" s="66" customFormat="1" ht="20.100000000000001" customHeight="1" x14ac:dyDescent="0.25">
      <c r="B132" s="42"/>
      <c r="C132" s="42"/>
      <c r="D132" s="42"/>
      <c r="E132" s="42"/>
      <c r="F132" s="42"/>
      <c r="G132" s="42"/>
      <c r="H132" s="42"/>
      <c r="I132" s="42"/>
      <c r="J132" s="42"/>
      <c r="K132" s="83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</row>
    <row r="133" spans="2:37" s="66" customFormat="1" ht="20.100000000000001" customHeight="1" x14ac:dyDescent="0.25">
      <c r="B133" s="42"/>
      <c r="C133" s="42"/>
      <c r="D133" s="42"/>
      <c r="E133" s="42"/>
      <c r="F133" s="42"/>
      <c r="G133" s="42"/>
      <c r="H133" s="42"/>
      <c r="I133" s="42"/>
      <c r="J133" s="42"/>
      <c r="K133" s="83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</row>
    <row r="134" spans="2:37" s="66" customFormat="1" ht="20.100000000000001" customHeight="1" x14ac:dyDescent="0.25">
      <c r="B134" s="42"/>
      <c r="C134" s="42"/>
      <c r="D134" s="42"/>
      <c r="E134" s="42"/>
      <c r="F134" s="42"/>
      <c r="G134" s="42"/>
      <c r="H134" s="42"/>
      <c r="I134" s="42"/>
      <c r="J134" s="42"/>
      <c r="K134" s="83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</row>
    <row r="135" spans="2:37" s="66" customFormat="1" ht="20.100000000000001" customHeight="1" x14ac:dyDescent="0.25">
      <c r="B135" s="42"/>
      <c r="C135" s="42"/>
      <c r="D135" s="42"/>
      <c r="E135" s="42"/>
      <c r="F135" s="42"/>
      <c r="G135" s="42"/>
      <c r="H135" s="42"/>
      <c r="I135" s="42"/>
      <c r="J135" s="42"/>
      <c r="K135" s="83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</row>
    <row r="136" spans="2:37" s="66" customFormat="1" ht="20.100000000000001" customHeight="1" x14ac:dyDescent="0.25">
      <c r="B136" s="42"/>
      <c r="C136" s="42"/>
      <c r="D136" s="42"/>
      <c r="E136" s="42"/>
      <c r="F136" s="42"/>
      <c r="G136" s="42"/>
      <c r="H136" s="42"/>
      <c r="I136" s="42"/>
      <c r="J136" s="42"/>
      <c r="K136" s="83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</row>
    <row r="137" spans="2:37" s="66" customFormat="1" ht="20.100000000000001" customHeight="1" x14ac:dyDescent="0.25">
      <c r="B137" s="42"/>
      <c r="C137" s="42"/>
      <c r="D137" s="42"/>
      <c r="E137" s="42"/>
      <c r="F137" s="42"/>
      <c r="G137" s="42"/>
      <c r="H137" s="42"/>
      <c r="I137" s="42"/>
      <c r="J137" s="42"/>
      <c r="K137" s="83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</row>
    <row r="138" spans="2:37" s="66" customFormat="1" ht="20.100000000000001" customHeight="1" x14ac:dyDescent="0.25">
      <c r="B138" s="42"/>
      <c r="C138" s="42"/>
      <c r="D138" s="42"/>
      <c r="E138" s="42"/>
      <c r="F138" s="42"/>
      <c r="G138" s="42"/>
      <c r="H138" s="42"/>
      <c r="I138" s="42"/>
      <c r="J138" s="42"/>
      <c r="K138" s="83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</row>
    <row r="139" spans="2:37" s="66" customFormat="1" ht="20.100000000000001" customHeight="1" x14ac:dyDescent="0.25">
      <c r="B139" s="42"/>
      <c r="C139" s="42"/>
      <c r="D139" s="42"/>
      <c r="E139" s="42"/>
      <c r="F139" s="42"/>
      <c r="G139" s="42"/>
      <c r="H139" s="42"/>
      <c r="I139" s="42"/>
      <c r="J139" s="42"/>
      <c r="K139" s="83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</row>
    <row r="140" spans="2:37" s="66" customFormat="1" ht="20.100000000000001" customHeight="1" x14ac:dyDescent="0.25">
      <c r="B140" s="42"/>
      <c r="C140" s="42"/>
      <c r="D140" s="42"/>
      <c r="E140" s="42"/>
      <c r="F140" s="42"/>
      <c r="G140" s="42"/>
      <c r="H140" s="42"/>
      <c r="I140" s="42"/>
      <c r="J140" s="42"/>
      <c r="K140" s="83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</row>
    <row r="141" spans="2:37" s="66" customFormat="1" ht="20.100000000000001" customHeight="1" x14ac:dyDescent="0.25">
      <c r="B141" s="42"/>
      <c r="C141" s="42"/>
      <c r="D141" s="42"/>
      <c r="E141" s="42"/>
      <c r="F141" s="42"/>
      <c r="G141" s="42"/>
      <c r="H141" s="42"/>
      <c r="I141" s="42"/>
      <c r="J141" s="42"/>
      <c r="K141" s="83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</row>
    <row r="142" spans="2:37" s="66" customFormat="1" ht="20.100000000000001" customHeight="1" x14ac:dyDescent="0.25">
      <c r="B142" s="42"/>
      <c r="C142" s="42"/>
      <c r="D142" s="42"/>
      <c r="E142" s="42"/>
      <c r="F142" s="42"/>
      <c r="G142" s="42"/>
      <c r="H142" s="42"/>
      <c r="I142" s="42"/>
      <c r="J142" s="42"/>
      <c r="K142" s="83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</row>
    <row r="143" spans="2:37" s="66" customFormat="1" ht="20.100000000000001" customHeight="1" x14ac:dyDescent="0.25">
      <c r="B143" s="42"/>
      <c r="C143" s="42"/>
      <c r="D143" s="42"/>
      <c r="E143" s="42"/>
      <c r="F143" s="42"/>
      <c r="G143" s="42"/>
      <c r="H143" s="42"/>
      <c r="I143" s="42"/>
      <c r="J143" s="42"/>
      <c r="K143" s="83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</row>
    <row r="144" spans="2:37" s="66" customFormat="1" ht="20.100000000000001" customHeight="1" x14ac:dyDescent="0.25">
      <c r="B144" s="42"/>
      <c r="C144" s="42"/>
      <c r="D144" s="42"/>
      <c r="E144" s="42"/>
      <c r="F144" s="42"/>
      <c r="G144" s="42"/>
      <c r="H144" s="42"/>
      <c r="I144" s="42"/>
      <c r="J144" s="42"/>
      <c r="K144" s="83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</row>
    <row r="145" spans="2:37" s="66" customFormat="1" ht="20.100000000000001" customHeight="1" x14ac:dyDescent="0.25">
      <c r="B145" s="42"/>
      <c r="C145" s="42"/>
      <c r="D145" s="42"/>
      <c r="E145" s="42"/>
      <c r="F145" s="42"/>
      <c r="G145" s="42"/>
      <c r="H145" s="42"/>
      <c r="I145" s="42"/>
      <c r="J145" s="42"/>
      <c r="K145" s="43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</row>
    <row r="728" spans="11:11" ht="20.100000000000001" customHeight="1" x14ac:dyDescent="0.25">
      <c r="K728" s="42"/>
    </row>
    <row r="729" spans="11:11" ht="20.100000000000001" customHeight="1" x14ac:dyDescent="0.25">
      <c r="K729" s="42"/>
    </row>
    <row r="730" spans="11:11" ht="20.100000000000001" customHeight="1" x14ac:dyDescent="0.25">
      <c r="K730" s="42"/>
    </row>
    <row r="731" spans="11:11" ht="20.100000000000001" customHeight="1" x14ac:dyDescent="0.25">
      <c r="K731" s="42"/>
    </row>
    <row r="732" spans="11:11" ht="20.100000000000001" customHeight="1" x14ac:dyDescent="0.25">
      <c r="K732" s="42"/>
    </row>
    <row r="734" spans="11:11" ht="20.100000000000001" customHeight="1" x14ac:dyDescent="0.25">
      <c r="K734" s="42"/>
    </row>
    <row r="735" spans="11:11" ht="20.100000000000001" customHeight="1" x14ac:dyDescent="0.25">
      <c r="K735" s="42"/>
    </row>
    <row r="736" spans="11:11" ht="20.100000000000001" customHeight="1" x14ac:dyDescent="0.25">
      <c r="K736" s="42"/>
    </row>
    <row r="738" spans="11:11" ht="20.100000000000001" customHeight="1" x14ac:dyDescent="0.25">
      <c r="K738" s="42"/>
    </row>
    <row r="739" spans="11:11" ht="20.100000000000001" customHeight="1" x14ac:dyDescent="0.25">
      <c r="K739" s="42"/>
    </row>
    <row r="741" spans="11:11" ht="20.100000000000001" customHeight="1" x14ac:dyDescent="0.25">
      <c r="K741" s="42"/>
    </row>
    <row r="742" spans="11:11" ht="20.100000000000001" customHeight="1" x14ac:dyDescent="0.25">
      <c r="K742" s="42"/>
    </row>
    <row r="744" spans="11:11" ht="20.100000000000001" customHeight="1" x14ac:dyDescent="0.25">
      <c r="K744" s="42"/>
    </row>
    <row r="745" spans="11:11" ht="20.100000000000001" customHeight="1" x14ac:dyDescent="0.25">
      <c r="K745" s="42"/>
    </row>
    <row r="747" spans="11:11" ht="20.100000000000001" customHeight="1" x14ac:dyDescent="0.25">
      <c r="K747" s="42"/>
    </row>
    <row r="748" spans="11:11" ht="20.100000000000001" customHeight="1" x14ac:dyDescent="0.25">
      <c r="K748" s="42"/>
    </row>
    <row r="749" spans="11:11" ht="20.100000000000001" customHeight="1" x14ac:dyDescent="0.25">
      <c r="K749" s="42"/>
    </row>
    <row r="753" spans="11:11" ht="20.100000000000001" customHeight="1" x14ac:dyDescent="0.25">
      <c r="K753" s="42"/>
    </row>
    <row r="754" spans="11:11" ht="20.100000000000001" customHeight="1" x14ac:dyDescent="0.25">
      <c r="K754" s="42"/>
    </row>
    <row r="755" spans="11:11" ht="20.100000000000001" customHeight="1" x14ac:dyDescent="0.25">
      <c r="K755" s="42"/>
    </row>
    <row r="756" spans="11:11" ht="20.100000000000001" customHeight="1" x14ac:dyDescent="0.25">
      <c r="K756" s="42"/>
    </row>
    <row r="757" spans="11:11" ht="20.100000000000001" customHeight="1" x14ac:dyDescent="0.25">
      <c r="K757" s="42"/>
    </row>
    <row r="758" spans="11:11" ht="20.100000000000001" customHeight="1" x14ac:dyDescent="0.25">
      <c r="K758" s="42"/>
    </row>
    <row r="759" spans="11:11" ht="20.100000000000001" customHeight="1" x14ac:dyDescent="0.25">
      <c r="K759" s="42"/>
    </row>
    <row r="760" spans="11:11" ht="20.100000000000001" customHeight="1" x14ac:dyDescent="0.25">
      <c r="K760" s="42"/>
    </row>
    <row r="761" spans="11:11" ht="20.100000000000001" customHeight="1" x14ac:dyDescent="0.25">
      <c r="K761" s="42"/>
    </row>
    <row r="762" spans="11:11" ht="20.100000000000001" customHeight="1" x14ac:dyDescent="0.25">
      <c r="K762" s="42"/>
    </row>
    <row r="763" spans="11:11" ht="20.100000000000001" customHeight="1" x14ac:dyDescent="0.25">
      <c r="K763" s="42"/>
    </row>
    <row r="764" spans="11:11" ht="20.100000000000001" customHeight="1" x14ac:dyDescent="0.25">
      <c r="K764" s="42"/>
    </row>
    <row r="766" spans="11:11" ht="20.100000000000001" customHeight="1" x14ac:dyDescent="0.25">
      <c r="K766" s="42"/>
    </row>
    <row r="767" spans="11:11" ht="20.100000000000001" customHeight="1" x14ac:dyDescent="0.25">
      <c r="K767" s="42"/>
    </row>
    <row r="769" spans="11:11" ht="20.100000000000001" customHeight="1" x14ac:dyDescent="0.25">
      <c r="K769" s="42"/>
    </row>
    <row r="770" spans="11:11" ht="20.100000000000001" customHeight="1" x14ac:dyDescent="0.25">
      <c r="K770" s="42"/>
    </row>
    <row r="772" spans="11:11" ht="20.100000000000001" customHeight="1" x14ac:dyDescent="0.25">
      <c r="K772" s="42"/>
    </row>
    <row r="773" spans="11:11" ht="20.100000000000001" customHeight="1" x14ac:dyDescent="0.25">
      <c r="K773" s="42"/>
    </row>
    <row r="774" spans="11:11" ht="20.100000000000001" customHeight="1" x14ac:dyDescent="0.25">
      <c r="K774" s="42"/>
    </row>
    <row r="776" spans="11:11" ht="20.100000000000001" customHeight="1" x14ac:dyDescent="0.25">
      <c r="K776" s="42"/>
    </row>
    <row r="777" spans="11:11" ht="20.100000000000001" customHeight="1" x14ac:dyDescent="0.25">
      <c r="K777" s="42"/>
    </row>
    <row r="778" spans="11:11" ht="20.100000000000001" customHeight="1" x14ac:dyDescent="0.25">
      <c r="K778" s="42"/>
    </row>
    <row r="780" spans="11:11" ht="20.100000000000001" customHeight="1" x14ac:dyDescent="0.25">
      <c r="K780" s="42"/>
    </row>
    <row r="781" spans="11:11" ht="20.100000000000001" customHeight="1" x14ac:dyDescent="0.25">
      <c r="K781" s="42"/>
    </row>
    <row r="783" spans="11:11" ht="20.100000000000001" customHeight="1" x14ac:dyDescent="0.25">
      <c r="K783" s="42"/>
    </row>
    <row r="784" spans="11:11" ht="20.100000000000001" customHeight="1" x14ac:dyDescent="0.25">
      <c r="K784" s="42"/>
    </row>
    <row r="785" spans="11:11" ht="20.100000000000001" customHeight="1" x14ac:dyDescent="0.25">
      <c r="K785" s="42"/>
    </row>
    <row r="786" spans="11:11" ht="20.100000000000001" customHeight="1" x14ac:dyDescent="0.25">
      <c r="K786" s="42"/>
    </row>
    <row r="787" spans="11:11" ht="20.100000000000001" customHeight="1" x14ac:dyDescent="0.25">
      <c r="K787" s="42"/>
    </row>
    <row r="789" spans="11:11" ht="20.100000000000001" customHeight="1" x14ac:dyDescent="0.25">
      <c r="K789" s="42"/>
    </row>
    <row r="790" spans="11:11" ht="20.100000000000001" customHeight="1" x14ac:dyDescent="0.25">
      <c r="K790" s="42"/>
    </row>
    <row r="791" spans="11:11" ht="20.100000000000001" customHeight="1" x14ac:dyDescent="0.25">
      <c r="K791" s="42"/>
    </row>
    <row r="792" spans="11:11" ht="20.100000000000001" customHeight="1" x14ac:dyDescent="0.25">
      <c r="K792" s="42"/>
    </row>
    <row r="793" spans="11:11" ht="20.100000000000001" customHeight="1" x14ac:dyDescent="0.25">
      <c r="K793" s="42"/>
    </row>
    <row r="794" spans="11:11" ht="20.100000000000001" customHeight="1" x14ac:dyDescent="0.25">
      <c r="K794" s="42"/>
    </row>
    <row r="795" spans="11:11" ht="20.100000000000001" customHeight="1" x14ac:dyDescent="0.25">
      <c r="K795" s="42"/>
    </row>
    <row r="796" spans="11:11" ht="20.100000000000001" customHeight="1" x14ac:dyDescent="0.25">
      <c r="K796" s="42"/>
    </row>
    <row r="797" spans="11:11" ht="20.100000000000001" customHeight="1" x14ac:dyDescent="0.25">
      <c r="K797" s="42"/>
    </row>
    <row r="798" spans="11:11" ht="20.100000000000001" customHeight="1" x14ac:dyDescent="0.25">
      <c r="K798" s="42"/>
    </row>
    <row r="799" spans="11:11" ht="20.100000000000001" customHeight="1" x14ac:dyDescent="0.25">
      <c r="K799" s="42"/>
    </row>
    <row r="800" spans="11:11" ht="20.100000000000001" customHeight="1" x14ac:dyDescent="0.25">
      <c r="K800" s="42"/>
    </row>
    <row r="801" spans="11:11" ht="20.100000000000001" customHeight="1" x14ac:dyDescent="0.25">
      <c r="K801" s="42"/>
    </row>
    <row r="802" spans="11:11" ht="20.100000000000001" customHeight="1" x14ac:dyDescent="0.25">
      <c r="K802" s="42"/>
    </row>
    <row r="803" spans="11:11" ht="20.100000000000001" customHeight="1" x14ac:dyDescent="0.25">
      <c r="K803" s="42"/>
    </row>
    <row r="804" spans="11:11" ht="20.100000000000001" customHeight="1" x14ac:dyDescent="0.25">
      <c r="K804" s="42"/>
    </row>
    <row r="805" spans="11:11" ht="20.100000000000001" customHeight="1" x14ac:dyDescent="0.25">
      <c r="K805" s="42"/>
    </row>
    <row r="806" spans="11:11" ht="20.100000000000001" customHeight="1" x14ac:dyDescent="0.25">
      <c r="K806" s="42"/>
    </row>
    <row r="807" spans="11:11" ht="20.100000000000001" customHeight="1" x14ac:dyDescent="0.25">
      <c r="K807" s="42"/>
    </row>
    <row r="808" spans="11:11" ht="20.100000000000001" customHeight="1" x14ac:dyDescent="0.25">
      <c r="K808" s="42"/>
    </row>
    <row r="809" spans="11:11" ht="20.100000000000001" customHeight="1" x14ac:dyDescent="0.25">
      <c r="K809" s="42"/>
    </row>
    <row r="810" spans="11:11" ht="20.100000000000001" customHeight="1" x14ac:dyDescent="0.25">
      <c r="K810" s="42"/>
    </row>
    <row r="811" spans="11:11" ht="20.100000000000001" customHeight="1" x14ac:dyDescent="0.25">
      <c r="K811" s="42"/>
    </row>
    <row r="812" spans="11:11" ht="20.100000000000001" customHeight="1" x14ac:dyDescent="0.25">
      <c r="K812" s="42"/>
    </row>
    <row r="813" spans="11:11" ht="20.100000000000001" customHeight="1" x14ac:dyDescent="0.25">
      <c r="K813" s="42"/>
    </row>
    <row r="814" spans="11:11" ht="20.100000000000001" customHeight="1" x14ac:dyDescent="0.25">
      <c r="K814" s="42"/>
    </row>
    <row r="815" spans="11:11" ht="20.100000000000001" customHeight="1" x14ac:dyDescent="0.25">
      <c r="K815" s="42"/>
    </row>
    <row r="816" spans="11:11" ht="20.100000000000001" customHeight="1" x14ac:dyDescent="0.25">
      <c r="K816" s="42"/>
    </row>
    <row r="817" spans="11:11" ht="20.100000000000001" customHeight="1" x14ac:dyDescent="0.25">
      <c r="K817" s="42"/>
    </row>
    <row r="818" spans="11:11" ht="20.100000000000001" customHeight="1" x14ac:dyDescent="0.25">
      <c r="K818" s="42"/>
    </row>
    <row r="819" spans="11:11" ht="20.100000000000001" customHeight="1" x14ac:dyDescent="0.25">
      <c r="K819" s="42"/>
    </row>
    <row r="820" spans="11:11" ht="20.100000000000001" customHeight="1" x14ac:dyDescent="0.25">
      <c r="K820" s="42"/>
    </row>
    <row r="821" spans="11:11" ht="20.100000000000001" customHeight="1" x14ac:dyDescent="0.25">
      <c r="K821" s="42"/>
    </row>
    <row r="822" spans="11:11" ht="20.100000000000001" customHeight="1" x14ac:dyDescent="0.25">
      <c r="K822" s="42"/>
    </row>
    <row r="823" spans="11:11" ht="20.100000000000001" customHeight="1" x14ac:dyDescent="0.25">
      <c r="K823" s="42"/>
    </row>
    <row r="824" spans="11:11" ht="20.100000000000001" customHeight="1" x14ac:dyDescent="0.25">
      <c r="K824" s="42"/>
    </row>
    <row r="825" spans="11:11" ht="20.100000000000001" customHeight="1" x14ac:dyDescent="0.25">
      <c r="K825" s="42"/>
    </row>
    <row r="826" spans="11:11" ht="20.100000000000001" customHeight="1" x14ac:dyDescent="0.25">
      <c r="K826" s="42"/>
    </row>
    <row r="827" spans="11:11" ht="20.100000000000001" customHeight="1" x14ac:dyDescent="0.25">
      <c r="K827" s="42"/>
    </row>
    <row r="828" spans="11:11" ht="20.100000000000001" customHeight="1" x14ac:dyDescent="0.25">
      <c r="K828" s="42"/>
    </row>
    <row r="830" spans="11:11" ht="20.100000000000001" customHeight="1" x14ac:dyDescent="0.25">
      <c r="K830" s="42"/>
    </row>
    <row r="831" spans="11:11" ht="20.100000000000001" customHeight="1" x14ac:dyDescent="0.25">
      <c r="K831" s="42"/>
    </row>
    <row r="833" spans="11:11" ht="20.100000000000001" customHeight="1" x14ac:dyDescent="0.25">
      <c r="K833" s="42"/>
    </row>
    <row r="834" spans="11:11" ht="20.100000000000001" customHeight="1" x14ac:dyDescent="0.25">
      <c r="K834" s="42"/>
    </row>
    <row r="835" spans="11:11" ht="20.100000000000001" customHeight="1" x14ac:dyDescent="0.25">
      <c r="K835" s="42"/>
    </row>
    <row r="837" spans="11:11" ht="20.100000000000001" customHeight="1" x14ac:dyDescent="0.25">
      <c r="K837" s="42"/>
    </row>
    <row r="838" spans="11:11" ht="20.100000000000001" customHeight="1" x14ac:dyDescent="0.25">
      <c r="K838" s="42"/>
    </row>
    <row r="839" spans="11:11" ht="20.100000000000001" customHeight="1" x14ac:dyDescent="0.25">
      <c r="K839" s="42"/>
    </row>
    <row r="841" spans="11:11" ht="20.100000000000001" customHeight="1" x14ac:dyDescent="0.25">
      <c r="K841" s="42"/>
    </row>
    <row r="842" spans="11:11" ht="20.100000000000001" customHeight="1" x14ac:dyDescent="0.25">
      <c r="K842" s="42"/>
    </row>
    <row r="843" spans="11:11" ht="20.100000000000001" customHeight="1" x14ac:dyDescent="0.25">
      <c r="K843" s="42"/>
    </row>
    <row r="844" spans="11:11" ht="20.100000000000001" customHeight="1" x14ac:dyDescent="0.25">
      <c r="K844" s="42"/>
    </row>
    <row r="845" spans="11:11" ht="20.100000000000001" customHeight="1" x14ac:dyDescent="0.25">
      <c r="K845" s="42"/>
    </row>
    <row r="846" spans="11:11" ht="20.100000000000001" customHeight="1" x14ac:dyDescent="0.25">
      <c r="K846" s="42"/>
    </row>
    <row r="847" spans="11:11" ht="20.100000000000001" customHeight="1" x14ac:dyDescent="0.25">
      <c r="K847" s="42"/>
    </row>
    <row r="848" spans="11:11" ht="20.100000000000001" customHeight="1" x14ac:dyDescent="0.25">
      <c r="K848" s="42"/>
    </row>
    <row r="849" spans="11:11" ht="20.100000000000001" customHeight="1" x14ac:dyDescent="0.25">
      <c r="K849" s="42"/>
    </row>
    <row r="850" spans="11:11" ht="20.100000000000001" customHeight="1" x14ac:dyDescent="0.25">
      <c r="K850" s="42"/>
    </row>
    <row r="851" spans="11:11" ht="20.100000000000001" customHeight="1" x14ac:dyDescent="0.25">
      <c r="K851" s="42"/>
    </row>
    <row r="852" spans="11:11" ht="20.100000000000001" customHeight="1" x14ac:dyDescent="0.25">
      <c r="K852" s="42"/>
    </row>
    <row r="853" spans="11:11" ht="20.100000000000001" customHeight="1" x14ac:dyDescent="0.25">
      <c r="K853" s="42"/>
    </row>
    <row r="854" spans="11:11" ht="20.100000000000001" customHeight="1" x14ac:dyDescent="0.25">
      <c r="K854" s="42"/>
    </row>
    <row r="855" spans="11:11" ht="20.100000000000001" customHeight="1" x14ac:dyDescent="0.25">
      <c r="K855" s="42"/>
    </row>
    <row r="856" spans="11:11" ht="20.100000000000001" customHeight="1" x14ac:dyDescent="0.25">
      <c r="K856" s="42"/>
    </row>
    <row r="857" spans="11:11" ht="20.100000000000001" customHeight="1" x14ac:dyDescent="0.25">
      <c r="K857" s="42"/>
    </row>
    <row r="858" spans="11:11" ht="20.100000000000001" customHeight="1" x14ac:dyDescent="0.25">
      <c r="K858" s="42"/>
    </row>
    <row r="859" spans="11:11" ht="20.100000000000001" customHeight="1" x14ac:dyDescent="0.25">
      <c r="K859" s="42"/>
    </row>
    <row r="860" spans="11:11" ht="20.100000000000001" customHeight="1" x14ac:dyDescent="0.25">
      <c r="K860" s="42"/>
    </row>
    <row r="861" spans="11:11" ht="20.100000000000001" customHeight="1" x14ac:dyDescent="0.25">
      <c r="K861" s="42"/>
    </row>
    <row r="862" spans="11:11" ht="20.100000000000001" customHeight="1" x14ac:dyDescent="0.25">
      <c r="K862" s="42"/>
    </row>
    <row r="863" spans="11:11" ht="20.100000000000001" customHeight="1" x14ac:dyDescent="0.25">
      <c r="K863" s="42"/>
    </row>
    <row r="864" spans="11:11" ht="20.100000000000001" customHeight="1" x14ac:dyDescent="0.25">
      <c r="K864" s="42"/>
    </row>
    <row r="865" spans="11:11" ht="20.100000000000001" customHeight="1" x14ac:dyDescent="0.25">
      <c r="K865" s="42"/>
    </row>
    <row r="866" spans="11:11" ht="20.100000000000001" customHeight="1" x14ac:dyDescent="0.25">
      <c r="K866" s="42"/>
    </row>
    <row r="867" spans="11:11" ht="20.100000000000001" customHeight="1" x14ac:dyDescent="0.25">
      <c r="K867" s="42"/>
    </row>
    <row r="868" spans="11:11" ht="20.100000000000001" customHeight="1" x14ac:dyDescent="0.25">
      <c r="K868" s="42"/>
    </row>
    <row r="869" spans="11:11" ht="20.100000000000001" customHeight="1" x14ac:dyDescent="0.25">
      <c r="K869" s="42"/>
    </row>
    <row r="870" spans="11:11" ht="20.100000000000001" customHeight="1" x14ac:dyDescent="0.25">
      <c r="K870" s="42"/>
    </row>
    <row r="871" spans="11:11" ht="20.100000000000001" customHeight="1" x14ac:dyDescent="0.25">
      <c r="K871" s="42"/>
    </row>
    <row r="873" spans="11:11" ht="20.100000000000001" customHeight="1" x14ac:dyDescent="0.25">
      <c r="K873" s="42"/>
    </row>
    <row r="874" spans="11:11" ht="20.100000000000001" customHeight="1" x14ac:dyDescent="0.25">
      <c r="K874" s="42"/>
    </row>
    <row r="875" spans="11:11" ht="20.100000000000001" customHeight="1" x14ac:dyDescent="0.25">
      <c r="K875" s="42"/>
    </row>
    <row r="876" spans="11:11" ht="20.100000000000001" customHeight="1" x14ac:dyDescent="0.25">
      <c r="K876" s="42"/>
    </row>
    <row r="877" spans="11:11" ht="20.100000000000001" customHeight="1" x14ac:dyDescent="0.25">
      <c r="K877" s="42"/>
    </row>
    <row r="878" spans="11:11" ht="20.100000000000001" customHeight="1" x14ac:dyDescent="0.25">
      <c r="K878" s="42"/>
    </row>
    <row r="879" spans="11:11" ht="20.100000000000001" customHeight="1" x14ac:dyDescent="0.25">
      <c r="K879" s="42"/>
    </row>
    <row r="880" spans="11:11" ht="20.100000000000001" customHeight="1" x14ac:dyDescent="0.25">
      <c r="K880" s="42"/>
    </row>
    <row r="881" spans="11:11" ht="20.100000000000001" customHeight="1" x14ac:dyDescent="0.25">
      <c r="K881" s="42"/>
    </row>
    <row r="883" spans="11:11" ht="20.100000000000001" customHeight="1" x14ac:dyDescent="0.25">
      <c r="K883" s="42"/>
    </row>
    <row r="884" spans="11:11" ht="20.100000000000001" customHeight="1" x14ac:dyDescent="0.25">
      <c r="K884" s="42"/>
    </row>
    <row r="885" spans="11:11" ht="20.100000000000001" customHeight="1" x14ac:dyDescent="0.25">
      <c r="K885" s="42"/>
    </row>
    <row r="886" spans="11:11" ht="20.100000000000001" customHeight="1" x14ac:dyDescent="0.25">
      <c r="K886" s="42"/>
    </row>
    <row r="887" spans="11:11" ht="20.100000000000001" customHeight="1" x14ac:dyDescent="0.25">
      <c r="K887" s="42"/>
    </row>
    <row r="888" spans="11:11" ht="20.100000000000001" customHeight="1" x14ac:dyDescent="0.25">
      <c r="K888" s="42"/>
    </row>
    <row r="889" spans="11:11" ht="20.100000000000001" customHeight="1" x14ac:dyDescent="0.25">
      <c r="K889" s="42"/>
    </row>
    <row r="890" spans="11:11" ht="20.100000000000001" customHeight="1" x14ac:dyDescent="0.25">
      <c r="K890" s="42"/>
    </row>
    <row r="891" spans="11:11" ht="20.100000000000001" customHeight="1" x14ac:dyDescent="0.25">
      <c r="K891" s="42"/>
    </row>
    <row r="892" spans="11:11" ht="20.100000000000001" customHeight="1" x14ac:dyDescent="0.25">
      <c r="K892" s="42"/>
    </row>
    <row r="893" spans="11:11" ht="20.100000000000001" customHeight="1" x14ac:dyDescent="0.25">
      <c r="K893" s="42"/>
    </row>
    <row r="894" spans="11:11" ht="20.100000000000001" customHeight="1" x14ac:dyDescent="0.25">
      <c r="K894" s="42"/>
    </row>
    <row r="895" spans="11:11" ht="20.100000000000001" customHeight="1" x14ac:dyDescent="0.25">
      <c r="K895" s="42"/>
    </row>
    <row r="896" spans="11:11" ht="20.100000000000001" customHeight="1" x14ac:dyDescent="0.25">
      <c r="K896" s="42"/>
    </row>
    <row r="897" spans="11:11" ht="20.100000000000001" customHeight="1" x14ac:dyDescent="0.25">
      <c r="K897" s="42"/>
    </row>
    <row r="898" spans="11:11" ht="20.100000000000001" customHeight="1" x14ac:dyDescent="0.25">
      <c r="K898" s="42"/>
    </row>
    <row r="899" spans="11:11" ht="20.100000000000001" customHeight="1" x14ac:dyDescent="0.25">
      <c r="K899" s="42"/>
    </row>
    <row r="900" spans="11:11" ht="20.100000000000001" customHeight="1" x14ac:dyDescent="0.25">
      <c r="K900" s="42"/>
    </row>
    <row r="901" spans="11:11" ht="20.100000000000001" customHeight="1" x14ac:dyDescent="0.25">
      <c r="K901" s="42"/>
    </row>
    <row r="902" spans="11:11" ht="20.100000000000001" customHeight="1" x14ac:dyDescent="0.25">
      <c r="K902" s="42"/>
    </row>
    <row r="903" spans="11:11" ht="20.100000000000001" customHeight="1" x14ac:dyDescent="0.25">
      <c r="K903" s="42"/>
    </row>
    <row r="904" spans="11:11" ht="20.100000000000001" customHeight="1" x14ac:dyDescent="0.25">
      <c r="K904" s="42"/>
    </row>
    <row r="905" spans="11:11" ht="20.100000000000001" customHeight="1" x14ac:dyDescent="0.25">
      <c r="K905" s="42"/>
    </row>
    <row r="906" spans="11:11" ht="20.100000000000001" customHeight="1" x14ac:dyDescent="0.25">
      <c r="K906" s="42"/>
    </row>
    <row r="907" spans="11:11" ht="20.100000000000001" customHeight="1" x14ac:dyDescent="0.25">
      <c r="K907" s="42"/>
    </row>
    <row r="908" spans="11:11" ht="20.100000000000001" customHeight="1" x14ac:dyDescent="0.25">
      <c r="K908" s="42"/>
    </row>
    <row r="909" spans="11:11" ht="20.100000000000001" customHeight="1" x14ac:dyDescent="0.25">
      <c r="K909" s="42"/>
    </row>
    <row r="910" spans="11:11" ht="20.100000000000001" customHeight="1" x14ac:dyDescent="0.25">
      <c r="K910" s="42"/>
    </row>
    <row r="911" spans="11:11" ht="20.100000000000001" customHeight="1" x14ac:dyDescent="0.25">
      <c r="K911" s="42"/>
    </row>
    <row r="912" spans="11:11" ht="20.100000000000001" customHeight="1" x14ac:dyDescent="0.25">
      <c r="K912" s="42"/>
    </row>
    <row r="913" spans="11:11" ht="20.100000000000001" customHeight="1" x14ac:dyDescent="0.25">
      <c r="K913" s="42"/>
    </row>
    <row r="915" spans="11:11" ht="20.100000000000001" customHeight="1" x14ac:dyDescent="0.25">
      <c r="K915" s="42"/>
    </row>
    <row r="916" spans="11:11" ht="20.100000000000001" customHeight="1" x14ac:dyDescent="0.25">
      <c r="K916" s="42"/>
    </row>
    <row r="917" spans="11:11" ht="20.100000000000001" customHeight="1" x14ac:dyDescent="0.25">
      <c r="K917" s="42"/>
    </row>
    <row r="918" spans="11:11" ht="20.100000000000001" customHeight="1" x14ac:dyDescent="0.25">
      <c r="K918" s="42"/>
    </row>
    <row r="919" spans="11:11" ht="20.100000000000001" customHeight="1" x14ac:dyDescent="0.25">
      <c r="K919" s="42"/>
    </row>
    <row r="920" spans="11:11" ht="20.100000000000001" customHeight="1" x14ac:dyDescent="0.25">
      <c r="K920" s="42"/>
    </row>
    <row r="921" spans="11:11" ht="20.100000000000001" customHeight="1" x14ac:dyDescent="0.25">
      <c r="K921" s="42"/>
    </row>
    <row r="922" spans="11:11" ht="20.100000000000001" customHeight="1" x14ac:dyDescent="0.25">
      <c r="K922" s="42"/>
    </row>
    <row r="925" spans="11:11" ht="20.100000000000001" customHeight="1" x14ac:dyDescent="0.25">
      <c r="K925" s="42"/>
    </row>
    <row r="926" spans="11:11" ht="20.100000000000001" customHeight="1" x14ac:dyDescent="0.25">
      <c r="K926" s="42"/>
    </row>
    <row r="928" spans="11:11" ht="20.100000000000001" customHeight="1" x14ac:dyDescent="0.25">
      <c r="K928" s="42"/>
    </row>
    <row r="929" spans="11:11" ht="20.100000000000001" customHeight="1" x14ac:dyDescent="0.25">
      <c r="K929" s="42"/>
    </row>
    <row r="931" spans="11:11" ht="20.100000000000001" customHeight="1" x14ac:dyDescent="0.25">
      <c r="K931" s="42"/>
    </row>
    <row r="932" spans="11:11" ht="20.100000000000001" customHeight="1" x14ac:dyDescent="0.25">
      <c r="K932" s="42"/>
    </row>
    <row r="933" spans="11:11" ht="20.100000000000001" customHeight="1" x14ac:dyDescent="0.25">
      <c r="K933" s="42"/>
    </row>
    <row r="934" spans="11:11" ht="20.100000000000001" customHeight="1" x14ac:dyDescent="0.25">
      <c r="K934" s="42"/>
    </row>
    <row r="935" spans="11:11" ht="20.100000000000001" customHeight="1" x14ac:dyDescent="0.25">
      <c r="K935" s="42"/>
    </row>
    <row r="936" spans="11:11" ht="20.100000000000001" customHeight="1" x14ac:dyDescent="0.25">
      <c r="K936" s="42"/>
    </row>
    <row r="937" spans="11:11" ht="20.100000000000001" customHeight="1" x14ac:dyDescent="0.25">
      <c r="K937" s="42"/>
    </row>
    <row r="938" spans="11:11" ht="20.100000000000001" customHeight="1" x14ac:dyDescent="0.25">
      <c r="K938" s="42"/>
    </row>
    <row r="939" spans="11:11" ht="20.100000000000001" customHeight="1" x14ac:dyDescent="0.25">
      <c r="K939" s="42"/>
    </row>
    <row r="941" spans="11:11" ht="20.100000000000001" customHeight="1" x14ac:dyDescent="0.25">
      <c r="K941" s="42"/>
    </row>
    <row r="942" spans="11:11" ht="20.100000000000001" customHeight="1" x14ac:dyDescent="0.25">
      <c r="K942" s="42"/>
    </row>
    <row r="944" spans="11:11" ht="20.100000000000001" customHeight="1" x14ac:dyDescent="0.25">
      <c r="K944" s="42"/>
    </row>
    <row r="945" spans="11:11" ht="20.100000000000001" customHeight="1" x14ac:dyDescent="0.25">
      <c r="K945" s="42"/>
    </row>
    <row r="946" spans="11:11" ht="20.100000000000001" customHeight="1" x14ac:dyDescent="0.25">
      <c r="K946" s="42"/>
    </row>
    <row r="947" spans="11:11" ht="20.100000000000001" customHeight="1" x14ac:dyDescent="0.25">
      <c r="K947" s="42"/>
    </row>
    <row r="949" spans="11:11" ht="20.100000000000001" customHeight="1" x14ac:dyDescent="0.25">
      <c r="K949" s="42"/>
    </row>
    <row r="950" spans="11:11" ht="20.100000000000001" customHeight="1" x14ac:dyDescent="0.25">
      <c r="K950" s="42"/>
    </row>
    <row r="951" spans="11:11" ht="20.100000000000001" customHeight="1" x14ac:dyDescent="0.25">
      <c r="K951" s="42"/>
    </row>
    <row r="953" spans="11:11" ht="20.100000000000001" customHeight="1" x14ac:dyDescent="0.25">
      <c r="K953" s="42"/>
    </row>
    <row r="954" spans="11:11" ht="20.100000000000001" customHeight="1" x14ac:dyDescent="0.25">
      <c r="K954" s="42"/>
    </row>
    <row r="956" spans="11:11" ht="20.100000000000001" customHeight="1" x14ac:dyDescent="0.25">
      <c r="K956" s="42"/>
    </row>
    <row r="958" spans="11:11" ht="20.100000000000001" customHeight="1" x14ac:dyDescent="0.25">
      <c r="K958" s="42"/>
    </row>
    <row r="959" spans="11:11" ht="20.100000000000001" customHeight="1" x14ac:dyDescent="0.25">
      <c r="K959" s="42"/>
    </row>
    <row r="960" spans="11:11" ht="20.100000000000001" customHeight="1" x14ac:dyDescent="0.25">
      <c r="K960" s="42"/>
    </row>
    <row r="961" spans="11:11" ht="20.100000000000001" customHeight="1" x14ac:dyDescent="0.25">
      <c r="K961" s="42"/>
    </row>
    <row r="962" spans="11:11" ht="20.100000000000001" customHeight="1" x14ac:dyDescent="0.25">
      <c r="K962" s="42"/>
    </row>
    <row r="963" spans="11:11" ht="20.100000000000001" customHeight="1" x14ac:dyDescent="0.25">
      <c r="K963" s="42"/>
    </row>
    <row r="965" spans="11:11" ht="20.100000000000001" customHeight="1" x14ac:dyDescent="0.25">
      <c r="K965" s="42"/>
    </row>
    <row r="966" spans="11:11" ht="20.100000000000001" customHeight="1" x14ac:dyDescent="0.25">
      <c r="K966" s="42"/>
    </row>
    <row r="967" spans="11:11" ht="20.100000000000001" customHeight="1" x14ac:dyDescent="0.25">
      <c r="K967" s="42"/>
    </row>
    <row r="968" spans="11:11" ht="20.100000000000001" customHeight="1" x14ac:dyDescent="0.25">
      <c r="K968" s="42"/>
    </row>
    <row r="971" spans="11:11" ht="20.100000000000001" customHeight="1" x14ac:dyDescent="0.25">
      <c r="K971" s="42"/>
    </row>
    <row r="972" spans="11:11" ht="20.100000000000001" customHeight="1" x14ac:dyDescent="0.25">
      <c r="K972" s="42"/>
    </row>
    <row r="974" spans="11:11" ht="20.100000000000001" customHeight="1" x14ac:dyDescent="0.25">
      <c r="K974" s="42"/>
    </row>
    <row r="975" spans="11:11" ht="20.100000000000001" customHeight="1" x14ac:dyDescent="0.25">
      <c r="K975" s="42"/>
    </row>
    <row r="976" spans="11:11" ht="20.100000000000001" customHeight="1" x14ac:dyDescent="0.25">
      <c r="K976" s="42"/>
    </row>
    <row r="978" spans="11:11" ht="20.100000000000001" customHeight="1" x14ac:dyDescent="0.25">
      <c r="K978" s="42"/>
    </row>
    <row r="979" spans="11:11" ht="20.100000000000001" customHeight="1" x14ac:dyDescent="0.25">
      <c r="K979" s="42"/>
    </row>
    <row r="980" spans="11:11" ht="20.100000000000001" customHeight="1" x14ac:dyDescent="0.25">
      <c r="K980" s="42"/>
    </row>
    <row r="983" spans="11:11" ht="20.100000000000001" customHeight="1" x14ac:dyDescent="0.25">
      <c r="K983" s="42"/>
    </row>
    <row r="984" spans="11:11" ht="20.100000000000001" customHeight="1" x14ac:dyDescent="0.25">
      <c r="K984" s="42"/>
    </row>
    <row r="986" spans="11:11" ht="20.100000000000001" customHeight="1" x14ac:dyDescent="0.25">
      <c r="K986" s="42"/>
    </row>
    <row r="987" spans="11:11" ht="20.100000000000001" customHeight="1" x14ac:dyDescent="0.25">
      <c r="K987" s="42"/>
    </row>
    <row r="989" spans="11:11" ht="20.100000000000001" customHeight="1" x14ac:dyDescent="0.25">
      <c r="K989" s="42"/>
    </row>
    <row r="990" spans="11:11" ht="20.100000000000001" customHeight="1" x14ac:dyDescent="0.25">
      <c r="K990" s="42"/>
    </row>
    <row r="992" spans="11:11" ht="20.100000000000001" customHeight="1" x14ac:dyDescent="0.25">
      <c r="K992" s="42"/>
    </row>
    <row r="993" spans="11:11" ht="20.100000000000001" customHeight="1" x14ac:dyDescent="0.25">
      <c r="K993" s="42"/>
    </row>
    <row r="995" spans="11:11" ht="20.100000000000001" customHeight="1" x14ac:dyDescent="0.25">
      <c r="K995" s="42"/>
    </row>
    <row r="996" spans="11:11" ht="20.100000000000001" customHeight="1" x14ac:dyDescent="0.25">
      <c r="K996" s="42"/>
    </row>
    <row r="997" spans="11:11" ht="20.100000000000001" customHeight="1" x14ac:dyDescent="0.25">
      <c r="K997" s="42"/>
    </row>
    <row r="1000" spans="11:11" ht="20.100000000000001" customHeight="1" x14ac:dyDescent="0.25">
      <c r="K1000" s="42"/>
    </row>
    <row r="1001" spans="11:11" ht="20.100000000000001" customHeight="1" x14ac:dyDescent="0.25">
      <c r="K1001" s="42"/>
    </row>
    <row r="1002" spans="11:11" ht="20.100000000000001" customHeight="1" x14ac:dyDescent="0.25">
      <c r="K1002" s="42"/>
    </row>
    <row r="1004" spans="11:11" ht="20.100000000000001" customHeight="1" x14ac:dyDescent="0.25">
      <c r="K1004" s="42"/>
    </row>
    <row r="1005" spans="11:11" ht="20.100000000000001" customHeight="1" x14ac:dyDescent="0.25">
      <c r="K1005" s="42"/>
    </row>
    <row r="1007" spans="11:11" ht="20.100000000000001" customHeight="1" x14ac:dyDescent="0.25">
      <c r="K1007" s="42"/>
    </row>
    <row r="1008" spans="11:11" ht="20.100000000000001" customHeight="1" x14ac:dyDescent="0.25">
      <c r="K1008" s="42"/>
    </row>
    <row r="1010" spans="11:11" ht="20.100000000000001" customHeight="1" x14ac:dyDescent="0.25">
      <c r="K1010" s="42"/>
    </row>
    <row r="1011" spans="11:11" ht="20.100000000000001" customHeight="1" x14ac:dyDescent="0.25">
      <c r="K1011" s="42"/>
    </row>
    <row r="1013" spans="11:11" ht="20.100000000000001" customHeight="1" x14ac:dyDescent="0.25">
      <c r="K1013" s="42"/>
    </row>
    <row r="1014" spans="11:11" ht="20.100000000000001" customHeight="1" x14ac:dyDescent="0.25">
      <c r="K1014" s="42"/>
    </row>
    <row r="1016" spans="11:11" ht="20.100000000000001" customHeight="1" x14ac:dyDescent="0.25">
      <c r="K1016" s="42"/>
    </row>
    <row r="1017" spans="11:11" ht="20.100000000000001" customHeight="1" x14ac:dyDescent="0.25">
      <c r="K1017" s="42"/>
    </row>
    <row r="1019" spans="11:11" ht="20.100000000000001" customHeight="1" x14ac:dyDescent="0.25">
      <c r="K1019" s="42"/>
    </row>
    <row r="1020" spans="11:11" ht="20.100000000000001" customHeight="1" x14ac:dyDescent="0.25">
      <c r="K1020" s="42"/>
    </row>
    <row r="1022" spans="11:11" ht="20.100000000000001" customHeight="1" x14ac:dyDescent="0.25">
      <c r="K1022" s="42"/>
    </row>
    <row r="1023" spans="11:11" ht="20.100000000000001" customHeight="1" x14ac:dyDescent="0.25">
      <c r="K1023" s="42"/>
    </row>
    <row r="1025" spans="11:11" ht="20.100000000000001" customHeight="1" x14ac:dyDescent="0.25">
      <c r="K1025" s="42"/>
    </row>
    <row r="1026" spans="11:11" ht="20.100000000000001" customHeight="1" x14ac:dyDescent="0.25">
      <c r="K1026" s="42"/>
    </row>
    <row r="1027" spans="11:11" ht="20.100000000000001" customHeight="1" x14ac:dyDescent="0.25">
      <c r="K1027" s="42"/>
    </row>
    <row r="1029" spans="11:11" ht="20.100000000000001" customHeight="1" x14ac:dyDescent="0.25">
      <c r="K1029" s="42"/>
    </row>
    <row r="1030" spans="11:11" ht="20.100000000000001" customHeight="1" x14ac:dyDescent="0.25">
      <c r="K1030" s="42"/>
    </row>
    <row r="1032" spans="11:11" ht="20.100000000000001" customHeight="1" x14ac:dyDescent="0.25">
      <c r="K1032" s="42"/>
    </row>
    <row r="1033" spans="11:11" ht="20.100000000000001" customHeight="1" x14ac:dyDescent="0.25">
      <c r="K1033" s="42"/>
    </row>
    <row r="1036" spans="11:11" ht="20.100000000000001" customHeight="1" x14ac:dyDescent="0.25">
      <c r="K1036" s="42"/>
    </row>
    <row r="1037" spans="11:11" ht="20.100000000000001" customHeight="1" x14ac:dyDescent="0.25">
      <c r="K1037" s="42"/>
    </row>
    <row r="1039" spans="11:11" ht="20.100000000000001" customHeight="1" x14ac:dyDescent="0.25">
      <c r="K1039" s="42"/>
    </row>
    <row r="1040" spans="11:11" ht="20.100000000000001" customHeight="1" x14ac:dyDescent="0.25">
      <c r="K1040" s="42"/>
    </row>
    <row r="1043" spans="11:11" ht="20.100000000000001" customHeight="1" x14ac:dyDescent="0.25">
      <c r="K1043" s="42"/>
    </row>
    <row r="1044" spans="11:11" ht="20.100000000000001" customHeight="1" x14ac:dyDescent="0.25">
      <c r="K1044" s="42"/>
    </row>
    <row r="1045" spans="11:11" ht="20.100000000000001" customHeight="1" x14ac:dyDescent="0.25">
      <c r="K1045" s="42"/>
    </row>
    <row r="1047" spans="11:11" ht="20.100000000000001" customHeight="1" x14ac:dyDescent="0.25">
      <c r="K1047" s="42"/>
    </row>
    <row r="1048" spans="11:11" ht="20.100000000000001" customHeight="1" x14ac:dyDescent="0.25">
      <c r="K1048" s="42"/>
    </row>
    <row r="1049" spans="11:11" ht="20.100000000000001" customHeight="1" x14ac:dyDescent="0.25">
      <c r="K1049" s="42"/>
    </row>
    <row r="1050" spans="11:11" ht="20.100000000000001" customHeight="1" x14ac:dyDescent="0.25">
      <c r="K1050" s="42"/>
    </row>
    <row r="1051" spans="11:11" ht="20.100000000000001" customHeight="1" x14ac:dyDescent="0.25">
      <c r="K1051" s="42"/>
    </row>
    <row r="1052" spans="11:11" ht="20.100000000000001" customHeight="1" x14ac:dyDescent="0.25">
      <c r="K1052" s="42"/>
    </row>
    <row r="1053" spans="11:11" ht="20.100000000000001" customHeight="1" x14ac:dyDescent="0.25">
      <c r="K1053" s="42"/>
    </row>
    <row r="1054" spans="11:11" ht="20.100000000000001" customHeight="1" x14ac:dyDescent="0.25">
      <c r="K1054" s="42"/>
    </row>
    <row r="1055" spans="11:11" ht="20.100000000000001" customHeight="1" x14ac:dyDescent="0.25">
      <c r="K1055" s="42"/>
    </row>
    <row r="1057" spans="11:11" ht="20.100000000000001" customHeight="1" x14ac:dyDescent="0.25">
      <c r="K1057" s="42"/>
    </row>
    <row r="1058" spans="11:11" ht="20.100000000000001" customHeight="1" x14ac:dyDescent="0.25">
      <c r="K1058" s="42"/>
    </row>
    <row r="1060" spans="11:11" ht="20.100000000000001" customHeight="1" x14ac:dyDescent="0.25">
      <c r="K1060" s="42"/>
    </row>
    <row r="1061" spans="11:11" ht="20.100000000000001" customHeight="1" x14ac:dyDescent="0.25">
      <c r="K1061" s="42"/>
    </row>
    <row r="1062" spans="11:11" ht="20.100000000000001" customHeight="1" x14ac:dyDescent="0.25">
      <c r="K1062" s="42"/>
    </row>
    <row r="1063" spans="11:11" ht="20.100000000000001" customHeight="1" x14ac:dyDescent="0.25">
      <c r="K1063" s="42"/>
    </row>
    <row r="1064" spans="11:11" ht="20.100000000000001" customHeight="1" x14ac:dyDescent="0.25">
      <c r="K1064" s="42"/>
    </row>
    <row r="1066" spans="11:11" ht="20.100000000000001" customHeight="1" x14ac:dyDescent="0.25">
      <c r="K1066" s="42"/>
    </row>
    <row r="1067" spans="11:11" ht="20.100000000000001" customHeight="1" x14ac:dyDescent="0.25">
      <c r="K1067" s="42"/>
    </row>
    <row r="1068" spans="11:11" ht="20.100000000000001" customHeight="1" x14ac:dyDescent="0.25">
      <c r="K1068" s="42"/>
    </row>
    <row r="1069" spans="11:11" ht="20.100000000000001" customHeight="1" x14ac:dyDescent="0.25">
      <c r="K1069" s="42"/>
    </row>
    <row r="1070" spans="11:11" ht="20.100000000000001" customHeight="1" x14ac:dyDescent="0.25">
      <c r="K1070" s="42"/>
    </row>
    <row r="1071" spans="11:11" ht="20.100000000000001" customHeight="1" x14ac:dyDescent="0.25">
      <c r="K1071" s="42"/>
    </row>
    <row r="1072" spans="11:11" ht="20.100000000000001" customHeight="1" x14ac:dyDescent="0.25">
      <c r="K1072" s="42"/>
    </row>
    <row r="1073" spans="11:11" ht="20.100000000000001" customHeight="1" x14ac:dyDescent="0.25">
      <c r="K1073" s="42"/>
    </row>
    <row r="1074" spans="11:11" ht="20.100000000000001" customHeight="1" x14ac:dyDescent="0.25">
      <c r="K1074" s="42"/>
    </row>
    <row r="1075" spans="11:11" ht="20.100000000000001" customHeight="1" x14ac:dyDescent="0.25">
      <c r="K1075" s="42"/>
    </row>
    <row r="1076" spans="11:11" ht="20.100000000000001" customHeight="1" x14ac:dyDescent="0.25">
      <c r="K1076" s="42"/>
    </row>
    <row r="1077" spans="11:11" ht="20.100000000000001" customHeight="1" x14ac:dyDescent="0.25">
      <c r="K1077" s="42"/>
    </row>
    <row r="1078" spans="11:11" ht="20.100000000000001" customHeight="1" x14ac:dyDescent="0.25">
      <c r="K1078" s="42"/>
    </row>
    <row r="1079" spans="11:11" ht="20.100000000000001" customHeight="1" x14ac:dyDescent="0.25">
      <c r="K1079" s="42"/>
    </row>
    <row r="1080" spans="11:11" ht="20.100000000000001" customHeight="1" x14ac:dyDescent="0.25">
      <c r="K1080" s="42"/>
    </row>
    <row r="1081" spans="11:11" ht="20.100000000000001" customHeight="1" x14ac:dyDescent="0.25">
      <c r="K1081" s="42"/>
    </row>
    <row r="1082" spans="11:11" ht="20.100000000000001" customHeight="1" x14ac:dyDescent="0.25">
      <c r="K1082" s="42"/>
    </row>
    <row r="1083" spans="11:11" ht="20.100000000000001" customHeight="1" x14ac:dyDescent="0.25">
      <c r="K1083" s="42"/>
    </row>
    <row r="1084" spans="11:11" ht="20.100000000000001" customHeight="1" x14ac:dyDescent="0.25">
      <c r="K1084" s="42"/>
    </row>
    <row r="1085" spans="11:11" ht="20.100000000000001" customHeight="1" x14ac:dyDescent="0.25">
      <c r="K1085" s="42"/>
    </row>
    <row r="1086" spans="11:11" ht="20.100000000000001" customHeight="1" x14ac:dyDescent="0.25">
      <c r="K1086" s="42"/>
    </row>
    <row r="1087" spans="11:11" ht="20.100000000000001" customHeight="1" x14ac:dyDescent="0.25">
      <c r="K1087" s="42"/>
    </row>
    <row r="1088" spans="11:11" ht="20.100000000000001" customHeight="1" x14ac:dyDescent="0.25">
      <c r="K1088" s="42"/>
    </row>
    <row r="1090" spans="11:11" ht="20.100000000000001" customHeight="1" x14ac:dyDescent="0.25">
      <c r="K1090" s="42"/>
    </row>
    <row r="1091" spans="11:11" ht="20.100000000000001" customHeight="1" x14ac:dyDescent="0.25">
      <c r="K1091" s="42"/>
    </row>
    <row r="1092" spans="11:11" ht="20.100000000000001" customHeight="1" x14ac:dyDescent="0.25">
      <c r="K1092" s="42"/>
    </row>
    <row r="1093" spans="11:11" ht="20.100000000000001" customHeight="1" x14ac:dyDescent="0.25">
      <c r="K1093" s="42"/>
    </row>
    <row r="1094" spans="11:11" ht="20.100000000000001" customHeight="1" x14ac:dyDescent="0.25">
      <c r="K1094" s="42"/>
    </row>
    <row r="1096" spans="11:11" ht="20.100000000000001" customHeight="1" x14ac:dyDescent="0.25">
      <c r="K1096" s="42"/>
    </row>
    <row r="1097" spans="11:11" ht="20.100000000000001" customHeight="1" x14ac:dyDescent="0.25">
      <c r="K1097" s="42"/>
    </row>
    <row r="1098" spans="11:11" ht="20.100000000000001" customHeight="1" x14ac:dyDescent="0.25">
      <c r="K1098" s="42"/>
    </row>
    <row r="1099" spans="11:11" ht="20.100000000000001" customHeight="1" x14ac:dyDescent="0.25">
      <c r="K1099" s="42"/>
    </row>
    <row r="1100" spans="11:11" ht="20.100000000000001" customHeight="1" x14ac:dyDescent="0.25">
      <c r="K1100" s="42"/>
    </row>
    <row r="1101" spans="11:11" ht="20.100000000000001" customHeight="1" x14ac:dyDescent="0.25">
      <c r="K1101" s="42"/>
    </row>
    <row r="1102" spans="11:11" ht="20.100000000000001" customHeight="1" x14ac:dyDescent="0.25">
      <c r="K1102" s="42"/>
    </row>
    <row r="1104" spans="11:11" ht="20.100000000000001" customHeight="1" x14ac:dyDescent="0.25">
      <c r="K1104" s="42"/>
    </row>
    <row r="1105" spans="11:11" ht="20.100000000000001" customHeight="1" x14ac:dyDescent="0.25">
      <c r="K1105" s="42"/>
    </row>
    <row r="1107" spans="11:11" ht="20.100000000000001" customHeight="1" x14ac:dyDescent="0.25">
      <c r="K1107" s="42"/>
    </row>
    <row r="1108" spans="11:11" ht="20.100000000000001" customHeight="1" x14ac:dyDescent="0.25">
      <c r="K1108" s="42"/>
    </row>
    <row r="1110" spans="11:11" ht="20.100000000000001" customHeight="1" x14ac:dyDescent="0.25">
      <c r="K1110" s="42"/>
    </row>
    <row r="1111" spans="11:11" ht="20.100000000000001" customHeight="1" x14ac:dyDescent="0.25">
      <c r="K1111" s="42"/>
    </row>
    <row r="1112" spans="11:11" ht="20.100000000000001" customHeight="1" x14ac:dyDescent="0.25">
      <c r="K1112" s="42"/>
    </row>
    <row r="1113" spans="11:11" ht="20.100000000000001" customHeight="1" x14ac:dyDescent="0.25">
      <c r="K1113" s="42"/>
    </row>
    <row r="1115" spans="11:11" ht="20.100000000000001" customHeight="1" x14ac:dyDescent="0.25">
      <c r="K1115" s="42"/>
    </row>
    <row r="1117" spans="11:11" ht="20.100000000000001" customHeight="1" x14ac:dyDescent="0.25">
      <c r="K1117" s="42"/>
    </row>
    <row r="1118" spans="11:11" ht="20.100000000000001" customHeight="1" x14ac:dyDescent="0.25">
      <c r="K1118" s="42"/>
    </row>
    <row r="1119" spans="11:11" ht="20.100000000000001" customHeight="1" x14ac:dyDescent="0.25">
      <c r="K1119" s="42"/>
    </row>
    <row r="1120" spans="11:11" ht="20.100000000000001" customHeight="1" x14ac:dyDescent="0.25">
      <c r="K1120" s="42"/>
    </row>
    <row r="1122" spans="11:11" ht="20.100000000000001" customHeight="1" x14ac:dyDescent="0.25">
      <c r="K1122" s="42"/>
    </row>
    <row r="1123" spans="11:11" ht="20.100000000000001" customHeight="1" x14ac:dyDescent="0.25">
      <c r="K1123" s="42"/>
    </row>
    <row r="1124" spans="11:11" ht="20.100000000000001" customHeight="1" x14ac:dyDescent="0.25">
      <c r="K1124" s="42"/>
    </row>
  </sheetData>
  <sheetProtection algorithmName="SHA-512" hashValue="iC/v0MSzwmg016YWrYRdQ1YMivlKCPLF181SkzOyiP9WpJi7nq6ifulF9R4Q2FDfjXfnwfWHuoEo8Dcilh1veg==" saltValue="5/AcKN36vRbSjF/oAkXj9Q==" spinCount="100000" sheet="1" formatCells="0" formatColumns="0" formatRows="0" autoFilter="0" pivotTables="0"/>
  <protectedRanges>
    <protectedRange sqref="F4:F6 I4:J6" name="範圍2"/>
    <protectedRange sqref="E9:G48" name="範圍3"/>
    <protectedRange sqref="B9:C48" name="範圍4"/>
    <protectedRange sqref="B53:J68" name="範圍5_1"/>
  </protectedRanges>
  <mergeCells count="128">
    <mergeCell ref="D69:E69"/>
    <mergeCell ref="B69:C69"/>
    <mergeCell ref="B2:J2"/>
    <mergeCell ref="B3:J3"/>
    <mergeCell ref="B4:D4"/>
    <mergeCell ref="C5:D5"/>
    <mergeCell ref="C6:D6"/>
    <mergeCell ref="B7:D8"/>
    <mergeCell ref="E7:G8"/>
    <mergeCell ref="H7:J7"/>
    <mergeCell ref="B9:C9"/>
    <mergeCell ref="E9:G9"/>
    <mergeCell ref="B12:C12"/>
    <mergeCell ref="E12:G12"/>
    <mergeCell ref="B13:C13"/>
    <mergeCell ref="E13:G13"/>
    <mergeCell ref="B14:C14"/>
    <mergeCell ref="E14:G14"/>
    <mergeCell ref="B10:C10"/>
    <mergeCell ref="E10:G10"/>
    <mergeCell ref="B11:C11"/>
    <mergeCell ref="E11:G11"/>
    <mergeCell ref="B45:C45"/>
    <mergeCell ref="E45:G45"/>
    <mergeCell ref="B46:C46"/>
    <mergeCell ref="E46:G46"/>
    <mergeCell ref="E44:G44"/>
    <mergeCell ref="B15:C15"/>
    <mergeCell ref="E15:G15"/>
    <mergeCell ref="B29:C29"/>
    <mergeCell ref="E29:G29"/>
    <mergeCell ref="B30:C30"/>
    <mergeCell ref="E30:G30"/>
    <mergeCell ref="B40:C40"/>
    <mergeCell ref="E40:G40"/>
    <mergeCell ref="E41:G41"/>
    <mergeCell ref="E42:G42"/>
    <mergeCell ref="E43:G43"/>
    <mergeCell ref="B16:C16"/>
    <mergeCell ref="E16:G16"/>
    <mergeCell ref="B17:C17"/>
    <mergeCell ref="E17:G17"/>
    <mergeCell ref="E22:G22"/>
    <mergeCell ref="B23:C23"/>
    <mergeCell ref="E23:G23"/>
    <mergeCell ref="B24:C24"/>
    <mergeCell ref="E24:G24"/>
    <mergeCell ref="B18:C18"/>
    <mergeCell ref="B47:C47"/>
    <mergeCell ref="E47:G47"/>
    <mergeCell ref="B48:C48"/>
    <mergeCell ref="E48:G48"/>
    <mergeCell ref="B49:G49"/>
    <mergeCell ref="B51:J51"/>
    <mergeCell ref="B52:C52"/>
    <mergeCell ref="D52:E52"/>
    <mergeCell ref="F52:H52"/>
    <mergeCell ref="B56:C56"/>
    <mergeCell ref="D56:E56"/>
    <mergeCell ref="F56:H56"/>
    <mergeCell ref="B57:C57"/>
    <mergeCell ref="D57:E57"/>
    <mergeCell ref="B58:C58"/>
    <mergeCell ref="D58:E58"/>
    <mergeCell ref="F58:H58"/>
    <mergeCell ref="B59:C59"/>
    <mergeCell ref="D59:E59"/>
    <mergeCell ref="F59:H59"/>
    <mergeCell ref="F57:H57"/>
    <mergeCell ref="B54:C54"/>
    <mergeCell ref="D54:E54"/>
    <mergeCell ref="F54:H54"/>
    <mergeCell ref="B55:C55"/>
    <mergeCell ref="D55:E55"/>
    <mergeCell ref="F55:H55"/>
    <mergeCell ref="B53:C53"/>
    <mergeCell ref="D53:E53"/>
    <mergeCell ref="F53:H53"/>
    <mergeCell ref="F60:H60"/>
    <mergeCell ref="F61:H61"/>
    <mergeCell ref="B67:C67"/>
    <mergeCell ref="D67:E67"/>
    <mergeCell ref="F67:H67"/>
    <mergeCell ref="B65:C65"/>
    <mergeCell ref="D65:E65"/>
    <mergeCell ref="F65:H65"/>
    <mergeCell ref="B66:C66"/>
    <mergeCell ref="D66:E66"/>
    <mergeCell ref="F66:H66"/>
    <mergeCell ref="B63:C63"/>
    <mergeCell ref="D63:E63"/>
    <mergeCell ref="F63:H63"/>
    <mergeCell ref="B64:C64"/>
    <mergeCell ref="D64:E64"/>
    <mergeCell ref="F64:H64"/>
    <mergeCell ref="B62:C62"/>
    <mergeCell ref="D62:E62"/>
    <mergeCell ref="F62:H62"/>
    <mergeCell ref="B61:C61"/>
    <mergeCell ref="D61:E61"/>
    <mergeCell ref="B60:C60"/>
    <mergeCell ref="D60:E60"/>
    <mergeCell ref="E18:G18"/>
    <mergeCell ref="E19:G19"/>
    <mergeCell ref="E20:G20"/>
    <mergeCell ref="E21:G21"/>
    <mergeCell ref="B28:C28"/>
    <mergeCell ref="E28:G28"/>
    <mergeCell ref="B31:C31"/>
    <mergeCell ref="E31:G31"/>
    <mergeCell ref="E32:G32"/>
    <mergeCell ref="B25:C25"/>
    <mergeCell ref="E25:G25"/>
    <mergeCell ref="B26:C26"/>
    <mergeCell ref="E26:G26"/>
    <mergeCell ref="B27:C27"/>
    <mergeCell ref="E27:G27"/>
    <mergeCell ref="B37:C37"/>
    <mergeCell ref="E37:G37"/>
    <mergeCell ref="B38:C38"/>
    <mergeCell ref="E38:G38"/>
    <mergeCell ref="B39:C39"/>
    <mergeCell ref="E39:G39"/>
    <mergeCell ref="E33:G33"/>
    <mergeCell ref="E34:G34"/>
    <mergeCell ref="E35:G35"/>
    <mergeCell ref="B36:C36"/>
    <mergeCell ref="E36:G36"/>
  </mergeCells>
  <phoneticPr fontId="4" type="noConversion"/>
  <dataValidations count="2">
    <dataValidation type="list" allowBlank="1" showInputMessage="1" showErrorMessage="1" sqref="D983084:D983096 IY84:IY96 SU84:SU96 ACQ84:ACQ96 AMM84:AMM96 AWI84:AWI96 BGE84:BGE96 BQA84:BQA96 BZW84:BZW96 CJS84:CJS96 CTO84:CTO96 DDK84:DDK96 DNG84:DNG96 DXC84:DXC96 EGY84:EGY96 EQU84:EQU96 FAQ84:FAQ96 FKM84:FKM96 FUI84:FUI96 GEE84:GEE96 GOA84:GOA96 GXW84:GXW96 HHS84:HHS96 HRO84:HRO96 IBK84:IBK96 ILG84:ILG96 IVC84:IVC96 JEY84:JEY96 JOU84:JOU96 JYQ84:JYQ96 KIM84:KIM96 KSI84:KSI96 LCE84:LCE96 LMA84:LMA96 LVW84:LVW96 MFS84:MFS96 MPO84:MPO96 MZK84:MZK96 NJG84:NJG96 NTC84:NTC96 OCY84:OCY96 OMU84:OMU96 OWQ84:OWQ96 PGM84:PGM96 PQI84:PQI96 QAE84:QAE96 QKA84:QKA96 QTW84:QTW96 RDS84:RDS96 RNO84:RNO96 RXK84:RXK96 SHG84:SHG96 SRC84:SRC96 TAY84:TAY96 TKU84:TKU96 TUQ84:TUQ96 UEM84:UEM96 UOI84:UOI96 UYE84:UYE96 VIA84:VIA96 VRW84:VRW96 WBS84:WBS96 WLO84:WLO96 WVK84:WVK96 D65580:D65592 IY65611:IY65623 SU65611:SU65623 ACQ65611:ACQ65623 AMM65611:AMM65623 AWI65611:AWI65623 BGE65611:BGE65623 BQA65611:BQA65623 BZW65611:BZW65623 CJS65611:CJS65623 CTO65611:CTO65623 DDK65611:DDK65623 DNG65611:DNG65623 DXC65611:DXC65623 EGY65611:EGY65623 EQU65611:EQU65623 FAQ65611:FAQ65623 FKM65611:FKM65623 FUI65611:FUI65623 GEE65611:GEE65623 GOA65611:GOA65623 GXW65611:GXW65623 HHS65611:HHS65623 HRO65611:HRO65623 IBK65611:IBK65623 ILG65611:ILG65623 IVC65611:IVC65623 JEY65611:JEY65623 JOU65611:JOU65623 JYQ65611:JYQ65623 KIM65611:KIM65623 KSI65611:KSI65623 LCE65611:LCE65623 LMA65611:LMA65623 LVW65611:LVW65623 MFS65611:MFS65623 MPO65611:MPO65623 MZK65611:MZK65623 NJG65611:NJG65623 NTC65611:NTC65623 OCY65611:OCY65623 OMU65611:OMU65623 OWQ65611:OWQ65623 PGM65611:PGM65623 PQI65611:PQI65623 QAE65611:QAE65623 QKA65611:QKA65623 QTW65611:QTW65623 RDS65611:RDS65623 RNO65611:RNO65623 RXK65611:RXK65623 SHG65611:SHG65623 SRC65611:SRC65623 TAY65611:TAY65623 TKU65611:TKU65623 TUQ65611:TUQ65623 UEM65611:UEM65623 UOI65611:UOI65623 UYE65611:UYE65623 VIA65611:VIA65623 VRW65611:VRW65623 WBS65611:WBS65623 WLO65611:WLO65623 WVK65611:WVK65623 D131116:D131128 IY131147:IY131159 SU131147:SU131159 ACQ131147:ACQ131159 AMM131147:AMM131159 AWI131147:AWI131159 BGE131147:BGE131159 BQA131147:BQA131159 BZW131147:BZW131159 CJS131147:CJS131159 CTO131147:CTO131159 DDK131147:DDK131159 DNG131147:DNG131159 DXC131147:DXC131159 EGY131147:EGY131159 EQU131147:EQU131159 FAQ131147:FAQ131159 FKM131147:FKM131159 FUI131147:FUI131159 GEE131147:GEE131159 GOA131147:GOA131159 GXW131147:GXW131159 HHS131147:HHS131159 HRO131147:HRO131159 IBK131147:IBK131159 ILG131147:ILG131159 IVC131147:IVC131159 JEY131147:JEY131159 JOU131147:JOU131159 JYQ131147:JYQ131159 KIM131147:KIM131159 KSI131147:KSI131159 LCE131147:LCE131159 LMA131147:LMA131159 LVW131147:LVW131159 MFS131147:MFS131159 MPO131147:MPO131159 MZK131147:MZK131159 NJG131147:NJG131159 NTC131147:NTC131159 OCY131147:OCY131159 OMU131147:OMU131159 OWQ131147:OWQ131159 PGM131147:PGM131159 PQI131147:PQI131159 QAE131147:QAE131159 QKA131147:QKA131159 QTW131147:QTW131159 RDS131147:RDS131159 RNO131147:RNO131159 RXK131147:RXK131159 SHG131147:SHG131159 SRC131147:SRC131159 TAY131147:TAY131159 TKU131147:TKU131159 TUQ131147:TUQ131159 UEM131147:UEM131159 UOI131147:UOI131159 UYE131147:UYE131159 VIA131147:VIA131159 VRW131147:VRW131159 WBS131147:WBS131159 WLO131147:WLO131159 WVK131147:WVK131159 D196652:D196664 IY196683:IY196695 SU196683:SU196695 ACQ196683:ACQ196695 AMM196683:AMM196695 AWI196683:AWI196695 BGE196683:BGE196695 BQA196683:BQA196695 BZW196683:BZW196695 CJS196683:CJS196695 CTO196683:CTO196695 DDK196683:DDK196695 DNG196683:DNG196695 DXC196683:DXC196695 EGY196683:EGY196695 EQU196683:EQU196695 FAQ196683:FAQ196695 FKM196683:FKM196695 FUI196683:FUI196695 GEE196683:GEE196695 GOA196683:GOA196695 GXW196683:GXW196695 HHS196683:HHS196695 HRO196683:HRO196695 IBK196683:IBK196695 ILG196683:ILG196695 IVC196683:IVC196695 JEY196683:JEY196695 JOU196683:JOU196695 JYQ196683:JYQ196695 KIM196683:KIM196695 KSI196683:KSI196695 LCE196683:LCE196695 LMA196683:LMA196695 LVW196683:LVW196695 MFS196683:MFS196695 MPO196683:MPO196695 MZK196683:MZK196695 NJG196683:NJG196695 NTC196683:NTC196695 OCY196683:OCY196695 OMU196683:OMU196695 OWQ196683:OWQ196695 PGM196683:PGM196695 PQI196683:PQI196695 QAE196683:QAE196695 QKA196683:QKA196695 QTW196683:QTW196695 RDS196683:RDS196695 RNO196683:RNO196695 RXK196683:RXK196695 SHG196683:SHG196695 SRC196683:SRC196695 TAY196683:TAY196695 TKU196683:TKU196695 TUQ196683:TUQ196695 UEM196683:UEM196695 UOI196683:UOI196695 UYE196683:UYE196695 VIA196683:VIA196695 VRW196683:VRW196695 WBS196683:WBS196695 WLO196683:WLO196695 WVK196683:WVK196695 D262188:D262200 IY262219:IY262231 SU262219:SU262231 ACQ262219:ACQ262231 AMM262219:AMM262231 AWI262219:AWI262231 BGE262219:BGE262231 BQA262219:BQA262231 BZW262219:BZW262231 CJS262219:CJS262231 CTO262219:CTO262231 DDK262219:DDK262231 DNG262219:DNG262231 DXC262219:DXC262231 EGY262219:EGY262231 EQU262219:EQU262231 FAQ262219:FAQ262231 FKM262219:FKM262231 FUI262219:FUI262231 GEE262219:GEE262231 GOA262219:GOA262231 GXW262219:GXW262231 HHS262219:HHS262231 HRO262219:HRO262231 IBK262219:IBK262231 ILG262219:ILG262231 IVC262219:IVC262231 JEY262219:JEY262231 JOU262219:JOU262231 JYQ262219:JYQ262231 KIM262219:KIM262231 KSI262219:KSI262231 LCE262219:LCE262231 LMA262219:LMA262231 LVW262219:LVW262231 MFS262219:MFS262231 MPO262219:MPO262231 MZK262219:MZK262231 NJG262219:NJG262231 NTC262219:NTC262231 OCY262219:OCY262231 OMU262219:OMU262231 OWQ262219:OWQ262231 PGM262219:PGM262231 PQI262219:PQI262231 QAE262219:QAE262231 QKA262219:QKA262231 QTW262219:QTW262231 RDS262219:RDS262231 RNO262219:RNO262231 RXK262219:RXK262231 SHG262219:SHG262231 SRC262219:SRC262231 TAY262219:TAY262231 TKU262219:TKU262231 TUQ262219:TUQ262231 UEM262219:UEM262231 UOI262219:UOI262231 UYE262219:UYE262231 VIA262219:VIA262231 VRW262219:VRW262231 WBS262219:WBS262231 WLO262219:WLO262231 WVK262219:WVK262231 D327724:D327736 IY327755:IY327767 SU327755:SU327767 ACQ327755:ACQ327767 AMM327755:AMM327767 AWI327755:AWI327767 BGE327755:BGE327767 BQA327755:BQA327767 BZW327755:BZW327767 CJS327755:CJS327767 CTO327755:CTO327767 DDK327755:DDK327767 DNG327755:DNG327767 DXC327755:DXC327767 EGY327755:EGY327767 EQU327755:EQU327767 FAQ327755:FAQ327767 FKM327755:FKM327767 FUI327755:FUI327767 GEE327755:GEE327767 GOA327755:GOA327767 GXW327755:GXW327767 HHS327755:HHS327767 HRO327755:HRO327767 IBK327755:IBK327767 ILG327755:ILG327767 IVC327755:IVC327767 JEY327755:JEY327767 JOU327755:JOU327767 JYQ327755:JYQ327767 KIM327755:KIM327767 KSI327755:KSI327767 LCE327755:LCE327767 LMA327755:LMA327767 LVW327755:LVW327767 MFS327755:MFS327767 MPO327755:MPO327767 MZK327755:MZK327767 NJG327755:NJG327767 NTC327755:NTC327767 OCY327755:OCY327767 OMU327755:OMU327767 OWQ327755:OWQ327767 PGM327755:PGM327767 PQI327755:PQI327767 QAE327755:QAE327767 QKA327755:QKA327767 QTW327755:QTW327767 RDS327755:RDS327767 RNO327755:RNO327767 RXK327755:RXK327767 SHG327755:SHG327767 SRC327755:SRC327767 TAY327755:TAY327767 TKU327755:TKU327767 TUQ327755:TUQ327767 UEM327755:UEM327767 UOI327755:UOI327767 UYE327755:UYE327767 VIA327755:VIA327767 VRW327755:VRW327767 WBS327755:WBS327767 WLO327755:WLO327767 WVK327755:WVK327767 D393260:D393272 IY393291:IY393303 SU393291:SU393303 ACQ393291:ACQ393303 AMM393291:AMM393303 AWI393291:AWI393303 BGE393291:BGE393303 BQA393291:BQA393303 BZW393291:BZW393303 CJS393291:CJS393303 CTO393291:CTO393303 DDK393291:DDK393303 DNG393291:DNG393303 DXC393291:DXC393303 EGY393291:EGY393303 EQU393291:EQU393303 FAQ393291:FAQ393303 FKM393291:FKM393303 FUI393291:FUI393303 GEE393291:GEE393303 GOA393291:GOA393303 GXW393291:GXW393303 HHS393291:HHS393303 HRO393291:HRO393303 IBK393291:IBK393303 ILG393291:ILG393303 IVC393291:IVC393303 JEY393291:JEY393303 JOU393291:JOU393303 JYQ393291:JYQ393303 KIM393291:KIM393303 KSI393291:KSI393303 LCE393291:LCE393303 LMA393291:LMA393303 LVW393291:LVW393303 MFS393291:MFS393303 MPO393291:MPO393303 MZK393291:MZK393303 NJG393291:NJG393303 NTC393291:NTC393303 OCY393291:OCY393303 OMU393291:OMU393303 OWQ393291:OWQ393303 PGM393291:PGM393303 PQI393291:PQI393303 QAE393291:QAE393303 QKA393291:QKA393303 QTW393291:QTW393303 RDS393291:RDS393303 RNO393291:RNO393303 RXK393291:RXK393303 SHG393291:SHG393303 SRC393291:SRC393303 TAY393291:TAY393303 TKU393291:TKU393303 TUQ393291:TUQ393303 UEM393291:UEM393303 UOI393291:UOI393303 UYE393291:UYE393303 VIA393291:VIA393303 VRW393291:VRW393303 WBS393291:WBS393303 WLO393291:WLO393303 WVK393291:WVK393303 D458796:D458808 IY458827:IY458839 SU458827:SU458839 ACQ458827:ACQ458839 AMM458827:AMM458839 AWI458827:AWI458839 BGE458827:BGE458839 BQA458827:BQA458839 BZW458827:BZW458839 CJS458827:CJS458839 CTO458827:CTO458839 DDK458827:DDK458839 DNG458827:DNG458839 DXC458827:DXC458839 EGY458827:EGY458839 EQU458827:EQU458839 FAQ458827:FAQ458839 FKM458827:FKM458839 FUI458827:FUI458839 GEE458827:GEE458839 GOA458827:GOA458839 GXW458827:GXW458839 HHS458827:HHS458839 HRO458827:HRO458839 IBK458827:IBK458839 ILG458827:ILG458839 IVC458827:IVC458839 JEY458827:JEY458839 JOU458827:JOU458839 JYQ458827:JYQ458839 KIM458827:KIM458839 KSI458827:KSI458839 LCE458827:LCE458839 LMA458827:LMA458839 LVW458827:LVW458839 MFS458827:MFS458839 MPO458827:MPO458839 MZK458827:MZK458839 NJG458827:NJG458839 NTC458827:NTC458839 OCY458827:OCY458839 OMU458827:OMU458839 OWQ458827:OWQ458839 PGM458827:PGM458839 PQI458827:PQI458839 QAE458827:QAE458839 QKA458827:QKA458839 QTW458827:QTW458839 RDS458827:RDS458839 RNO458827:RNO458839 RXK458827:RXK458839 SHG458827:SHG458839 SRC458827:SRC458839 TAY458827:TAY458839 TKU458827:TKU458839 TUQ458827:TUQ458839 UEM458827:UEM458839 UOI458827:UOI458839 UYE458827:UYE458839 VIA458827:VIA458839 VRW458827:VRW458839 WBS458827:WBS458839 WLO458827:WLO458839 WVK458827:WVK458839 D524332:D524344 IY524363:IY524375 SU524363:SU524375 ACQ524363:ACQ524375 AMM524363:AMM524375 AWI524363:AWI524375 BGE524363:BGE524375 BQA524363:BQA524375 BZW524363:BZW524375 CJS524363:CJS524375 CTO524363:CTO524375 DDK524363:DDK524375 DNG524363:DNG524375 DXC524363:DXC524375 EGY524363:EGY524375 EQU524363:EQU524375 FAQ524363:FAQ524375 FKM524363:FKM524375 FUI524363:FUI524375 GEE524363:GEE524375 GOA524363:GOA524375 GXW524363:GXW524375 HHS524363:HHS524375 HRO524363:HRO524375 IBK524363:IBK524375 ILG524363:ILG524375 IVC524363:IVC524375 JEY524363:JEY524375 JOU524363:JOU524375 JYQ524363:JYQ524375 KIM524363:KIM524375 KSI524363:KSI524375 LCE524363:LCE524375 LMA524363:LMA524375 LVW524363:LVW524375 MFS524363:MFS524375 MPO524363:MPO524375 MZK524363:MZK524375 NJG524363:NJG524375 NTC524363:NTC524375 OCY524363:OCY524375 OMU524363:OMU524375 OWQ524363:OWQ524375 PGM524363:PGM524375 PQI524363:PQI524375 QAE524363:QAE524375 QKA524363:QKA524375 QTW524363:QTW524375 RDS524363:RDS524375 RNO524363:RNO524375 RXK524363:RXK524375 SHG524363:SHG524375 SRC524363:SRC524375 TAY524363:TAY524375 TKU524363:TKU524375 TUQ524363:TUQ524375 UEM524363:UEM524375 UOI524363:UOI524375 UYE524363:UYE524375 VIA524363:VIA524375 VRW524363:VRW524375 WBS524363:WBS524375 WLO524363:WLO524375 WVK524363:WVK524375 D589868:D589880 IY589899:IY589911 SU589899:SU589911 ACQ589899:ACQ589911 AMM589899:AMM589911 AWI589899:AWI589911 BGE589899:BGE589911 BQA589899:BQA589911 BZW589899:BZW589911 CJS589899:CJS589911 CTO589899:CTO589911 DDK589899:DDK589911 DNG589899:DNG589911 DXC589899:DXC589911 EGY589899:EGY589911 EQU589899:EQU589911 FAQ589899:FAQ589911 FKM589899:FKM589911 FUI589899:FUI589911 GEE589899:GEE589911 GOA589899:GOA589911 GXW589899:GXW589911 HHS589899:HHS589911 HRO589899:HRO589911 IBK589899:IBK589911 ILG589899:ILG589911 IVC589899:IVC589911 JEY589899:JEY589911 JOU589899:JOU589911 JYQ589899:JYQ589911 KIM589899:KIM589911 KSI589899:KSI589911 LCE589899:LCE589911 LMA589899:LMA589911 LVW589899:LVW589911 MFS589899:MFS589911 MPO589899:MPO589911 MZK589899:MZK589911 NJG589899:NJG589911 NTC589899:NTC589911 OCY589899:OCY589911 OMU589899:OMU589911 OWQ589899:OWQ589911 PGM589899:PGM589911 PQI589899:PQI589911 QAE589899:QAE589911 QKA589899:QKA589911 QTW589899:QTW589911 RDS589899:RDS589911 RNO589899:RNO589911 RXK589899:RXK589911 SHG589899:SHG589911 SRC589899:SRC589911 TAY589899:TAY589911 TKU589899:TKU589911 TUQ589899:TUQ589911 UEM589899:UEM589911 UOI589899:UOI589911 UYE589899:UYE589911 VIA589899:VIA589911 VRW589899:VRW589911 WBS589899:WBS589911 WLO589899:WLO589911 WVK589899:WVK589911 D655404:D655416 IY655435:IY655447 SU655435:SU655447 ACQ655435:ACQ655447 AMM655435:AMM655447 AWI655435:AWI655447 BGE655435:BGE655447 BQA655435:BQA655447 BZW655435:BZW655447 CJS655435:CJS655447 CTO655435:CTO655447 DDK655435:DDK655447 DNG655435:DNG655447 DXC655435:DXC655447 EGY655435:EGY655447 EQU655435:EQU655447 FAQ655435:FAQ655447 FKM655435:FKM655447 FUI655435:FUI655447 GEE655435:GEE655447 GOA655435:GOA655447 GXW655435:GXW655447 HHS655435:HHS655447 HRO655435:HRO655447 IBK655435:IBK655447 ILG655435:ILG655447 IVC655435:IVC655447 JEY655435:JEY655447 JOU655435:JOU655447 JYQ655435:JYQ655447 KIM655435:KIM655447 KSI655435:KSI655447 LCE655435:LCE655447 LMA655435:LMA655447 LVW655435:LVW655447 MFS655435:MFS655447 MPO655435:MPO655447 MZK655435:MZK655447 NJG655435:NJG655447 NTC655435:NTC655447 OCY655435:OCY655447 OMU655435:OMU655447 OWQ655435:OWQ655447 PGM655435:PGM655447 PQI655435:PQI655447 QAE655435:QAE655447 QKA655435:QKA655447 QTW655435:QTW655447 RDS655435:RDS655447 RNO655435:RNO655447 RXK655435:RXK655447 SHG655435:SHG655447 SRC655435:SRC655447 TAY655435:TAY655447 TKU655435:TKU655447 TUQ655435:TUQ655447 UEM655435:UEM655447 UOI655435:UOI655447 UYE655435:UYE655447 VIA655435:VIA655447 VRW655435:VRW655447 WBS655435:WBS655447 WLO655435:WLO655447 WVK655435:WVK655447 D720940:D720952 IY720971:IY720983 SU720971:SU720983 ACQ720971:ACQ720983 AMM720971:AMM720983 AWI720971:AWI720983 BGE720971:BGE720983 BQA720971:BQA720983 BZW720971:BZW720983 CJS720971:CJS720983 CTO720971:CTO720983 DDK720971:DDK720983 DNG720971:DNG720983 DXC720971:DXC720983 EGY720971:EGY720983 EQU720971:EQU720983 FAQ720971:FAQ720983 FKM720971:FKM720983 FUI720971:FUI720983 GEE720971:GEE720983 GOA720971:GOA720983 GXW720971:GXW720983 HHS720971:HHS720983 HRO720971:HRO720983 IBK720971:IBK720983 ILG720971:ILG720983 IVC720971:IVC720983 JEY720971:JEY720983 JOU720971:JOU720983 JYQ720971:JYQ720983 KIM720971:KIM720983 KSI720971:KSI720983 LCE720971:LCE720983 LMA720971:LMA720983 LVW720971:LVW720983 MFS720971:MFS720983 MPO720971:MPO720983 MZK720971:MZK720983 NJG720971:NJG720983 NTC720971:NTC720983 OCY720971:OCY720983 OMU720971:OMU720983 OWQ720971:OWQ720983 PGM720971:PGM720983 PQI720971:PQI720983 QAE720971:QAE720983 QKA720971:QKA720983 QTW720971:QTW720983 RDS720971:RDS720983 RNO720971:RNO720983 RXK720971:RXK720983 SHG720971:SHG720983 SRC720971:SRC720983 TAY720971:TAY720983 TKU720971:TKU720983 TUQ720971:TUQ720983 UEM720971:UEM720983 UOI720971:UOI720983 UYE720971:UYE720983 VIA720971:VIA720983 VRW720971:VRW720983 WBS720971:WBS720983 WLO720971:WLO720983 WVK720971:WVK720983 D786476:D786488 IY786507:IY786519 SU786507:SU786519 ACQ786507:ACQ786519 AMM786507:AMM786519 AWI786507:AWI786519 BGE786507:BGE786519 BQA786507:BQA786519 BZW786507:BZW786519 CJS786507:CJS786519 CTO786507:CTO786519 DDK786507:DDK786519 DNG786507:DNG786519 DXC786507:DXC786519 EGY786507:EGY786519 EQU786507:EQU786519 FAQ786507:FAQ786519 FKM786507:FKM786519 FUI786507:FUI786519 GEE786507:GEE786519 GOA786507:GOA786519 GXW786507:GXW786519 HHS786507:HHS786519 HRO786507:HRO786519 IBK786507:IBK786519 ILG786507:ILG786519 IVC786507:IVC786519 JEY786507:JEY786519 JOU786507:JOU786519 JYQ786507:JYQ786519 KIM786507:KIM786519 KSI786507:KSI786519 LCE786507:LCE786519 LMA786507:LMA786519 LVW786507:LVW786519 MFS786507:MFS786519 MPO786507:MPO786519 MZK786507:MZK786519 NJG786507:NJG786519 NTC786507:NTC786519 OCY786507:OCY786519 OMU786507:OMU786519 OWQ786507:OWQ786519 PGM786507:PGM786519 PQI786507:PQI786519 QAE786507:QAE786519 QKA786507:QKA786519 QTW786507:QTW786519 RDS786507:RDS786519 RNO786507:RNO786519 RXK786507:RXK786519 SHG786507:SHG786519 SRC786507:SRC786519 TAY786507:TAY786519 TKU786507:TKU786519 TUQ786507:TUQ786519 UEM786507:UEM786519 UOI786507:UOI786519 UYE786507:UYE786519 VIA786507:VIA786519 VRW786507:VRW786519 WBS786507:WBS786519 WLO786507:WLO786519 WVK786507:WVK786519 D852012:D852024 IY852043:IY852055 SU852043:SU852055 ACQ852043:ACQ852055 AMM852043:AMM852055 AWI852043:AWI852055 BGE852043:BGE852055 BQA852043:BQA852055 BZW852043:BZW852055 CJS852043:CJS852055 CTO852043:CTO852055 DDK852043:DDK852055 DNG852043:DNG852055 DXC852043:DXC852055 EGY852043:EGY852055 EQU852043:EQU852055 FAQ852043:FAQ852055 FKM852043:FKM852055 FUI852043:FUI852055 GEE852043:GEE852055 GOA852043:GOA852055 GXW852043:GXW852055 HHS852043:HHS852055 HRO852043:HRO852055 IBK852043:IBK852055 ILG852043:ILG852055 IVC852043:IVC852055 JEY852043:JEY852055 JOU852043:JOU852055 JYQ852043:JYQ852055 KIM852043:KIM852055 KSI852043:KSI852055 LCE852043:LCE852055 LMA852043:LMA852055 LVW852043:LVW852055 MFS852043:MFS852055 MPO852043:MPO852055 MZK852043:MZK852055 NJG852043:NJG852055 NTC852043:NTC852055 OCY852043:OCY852055 OMU852043:OMU852055 OWQ852043:OWQ852055 PGM852043:PGM852055 PQI852043:PQI852055 QAE852043:QAE852055 QKA852043:QKA852055 QTW852043:QTW852055 RDS852043:RDS852055 RNO852043:RNO852055 RXK852043:RXK852055 SHG852043:SHG852055 SRC852043:SRC852055 TAY852043:TAY852055 TKU852043:TKU852055 TUQ852043:TUQ852055 UEM852043:UEM852055 UOI852043:UOI852055 UYE852043:UYE852055 VIA852043:VIA852055 VRW852043:VRW852055 WBS852043:WBS852055 WLO852043:WLO852055 WVK852043:WVK852055 D917548:D917560 IY917579:IY917591 SU917579:SU917591 ACQ917579:ACQ917591 AMM917579:AMM917591 AWI917579:AWI917591 BGE917579:BGE917591 BQA917579:BQA917591 BZW917579:BZW917591 CJS917579:CJS917591 CTO917579:CTO917591 DDK917579:DDK917591 DNG917579:DNG917591 DXC917579:DXC917591 EGY917579:EGY917591 EQU917579:EQU917591 FAQ917579:FAQ917591 FKM917579:FKM917591 FUI917579:FUI917591 GEE917579:GEE917591 GOA917579:GOA917591 GXW917579:GXW917591 HHS917579:HHS917591 HRO917579:HRO917591 IBK917579:IBK917591 ILG917579:ILG917591 IVC917579:IVC917591 JEY917579:JEY917591 JOU917579:JOU917591 JYQ917579:JYQ917591 KIM917579:KIM917591 KSI917579:KSI917591 LCE917579:LCE917591 LMA917579:LMA917591 LVW917579:LVW917591 MFS917579:MFS917591 MPO917579:MPO917591 MZK917579:MZK917591 NJG917579:NJG917591 NTC917579:NTC917591 OCY917579:OCY917591 OMU917579:OMU917591 OWQ917579:OWQ917591 PGM917579:PGM917591 PQI917579:PQI917591 QAE917579:QAE917591 QKA917579:QKA917591 QTW917579:QTW917591 RDS917579:RDS917591 RNO917579:RNO917591 RXK917579:RXK917591 SHG917579:SHG917591 SRC917579:SRC917591 TAY917579:TAY917591 TKU917579:TKU917591 TUQ917579:TUQ917591 UEM917579:UEM917591 UOI917579:UOI917591 UYE917579:UYE917591 VIA917579:VIA917591 VRW917579:VRW917591 WBS917579:WBS917591 WLO917579:WLO917591 WVK917579:WVK917591 IY983115:IY983127 SU983115:SU983127 ACQ983115:ACQ983127 AMM983115:AMM983127 AWI983115:AWI983127 BGE983115:BGE983127 BQA983115:BQA983127 BZW983115:BZW983127 CJS983115:CJS983127 CTO983115:CTO983127 DDK983115:DDK983127 DNG983115:DNG983127 DXC983115:DXC983127 EGY983115:EGY983127 EQU983115:EQU983127 FAQ983115:FAQ983127 FKM983115:FKM983127 FUI983115:FUI983127 GEE983115:GEE983127 GOA983115:GOA983127 GXW983115:GXW983127 HHS983115:HHS983127 HRO983115:HRO983127 IBK983115:IBK983127 ILG983115:ILG983127 IVC983115:IVC983127 JEY983115:JEY983127 JOU983115:JOU983127 JYQ983115:JYQ983127 KIM983115:KIM983127 KSI983115:KSI983127 LCE983115:LCE983127 LMA983115:LMA983127 LVW983115:LVW983127 MFS983115:MFS983127 MPO983115:MPO983127 MZK983115:MZK983127 NJG983115:NJG983127 NTC983115:NTC983127 OCY983115:OCY983127 OMU983115:OMU983127 OWQ983115:OWQ983127 PGM983115:PGM983127 PQI983115:PQI983127 QAE983115:QAE983127 QKA983115:QKA983127 QTW983115:QTW983127 RDS983115:RDS983127 RNO983115:RNO983127 RXK983115:RXK983127 SHG983115:SHG983127 SRC983115:SRC983127 TAY983115:TAY983127 TKU983115:TKU983127 TUQ983115:TUQ983127 UEM983115:UEM983127 UOI983115:UOI983127 UYE983115:UYE983127 VIA983115:VIA983127 VRW983115:VRW983127 WBS983115:WBS983127 WLO983115:WLO983127 WVK983115:WVK983127" xr:uid="{79F2436F-049B-4B10-AC94-69814CFFD289}">
      <formula1>$K$2:$K$8</formula1>
    </dataValidation>
    <dataValidation type="list" allowBlank="1" showInputMessage="1" showErrorMessage="1" sqref="JC84:JC96 WVO983115:WVO983127 WLS983115:WLS983127 WBW983115:WBW983127 VSA983115:VSA983127 VIE983115:VIE983127 UYI983115:UYI983127 UOM983115:UOM983127 UEQ983115:UEQ983127 TUU983115:TUU983127 TKY983115:TKY983127 TBC983115:TBC983127 SRG983115:SRG983127 SHK983115:SHK983127 RXO983115:RXO983127 RNS983115:RNS983127 RDW983115:RDW983127 QUA983115:QUA983127 QKE983115:QKE983127 QAI983115:QAI983127 PQM983115:PQM983127 PGQ983115:PGQ983127 OWU983115:OWU983127 OMY983115:OMY983127 ODC983115:ODC983127 NTG983115:NTG983127 NJK983115:NJK983127 MZO983115:MZO983127 MPS983115:MPS983127 MFW983115:MFW983127 LWA983115:LWA983127 LME983115:LME983127 LCI983115:LCI983127 KSM983115:KSM983127 KIQ983115:KIQ983127 JYU983115:JYU983127 JOY983115:JOY983127 JFC983115:JFC983127 IVG983115:IVG983127 ILK983115:ILK983127 IBO983115:IBO983127 HRS983115:HRS983127 HHW983115:HHW983127 GYA983115:GYA983127 GOE983115:GOE983127 GEI983115:GEI983127 FUM983115:FUM983127 FKQ983115:FKQ983127 FAU983115:FAU983127 EQY983115:EQY983127 EHC983115:EHC983127 DXG983115:DXG983127 DNK983115:DNK983127 DDO983115:DDO983127 CTS983115:CTS983127 CJW983115:CJW983127 CAA983115:CAA983127 BQE983115:BQE983127 BGI983115:BGI983127 AWM983115:AWM983127 AMQ983115:AMQ983127 ACU983115:ACU983127 SY983115:SY983127 JC983115:JC983127 I983084:I983096 WVO917579:WVO917591 WLS917579:WLS917591 WBW917579:WBW917591 VSA917579:VSA917591 VIE917579:VIE917591 UYI917579:UYI917591 UOM917579:UOM917591 UEQ917579:UEQ917591 TUU917579:TUU917591 TKY917579:TKY917591 TBC917579:TBC917591 SRG917579:SRG917591 SHK917579:SHK917591 RXO917579:RXO917591 RNS917579:RNS917591 RDW917579:RDW917591 QUA917579:QUA917591 QKE917579:QKE917591 QAI917579:QAI917591 PQM917579:PQM917591 PGQ917579:PGQ917591 OWU917579:OWU917591 OMY917579:OMY917591 ODC917579:ODC917591 NTG917579:NTG917591 NJK917579:NJK917591 MZO917579:MZO917591 MPS917579:MPS917591 MFW917579:MFW917591 LWA917579:LWA917591 LME917579:LME917591 LCI917579:LCI917591 KSM917579:KSM917591 KIQ917579:KIQ917591 JYU917579:JYU917591 JOY917579:JOY917591 JFC917579:JFC917591 IVG917579:IVG917591 ILK917579:ILK917591 IBO917579:IBO917591 HRS917579:HRS917591 HHW917579:HHW917591 GYA917579:GYA917591 GOE917579:GOE917591 GEI917579:GEI917591 FUM917579:FUM917591 FKQ917579:FKQ917591 FAU917579:FAU917591 EQY917579:EQY917591 EHC917579:EHC917591 DXG917579:DXG917591 DNK917579:DNK917591 DDO917579:DDO917591 CTS917579:CTS917591 CJW917579:CJW917591 CAA917579:CAA917591 BQE917579:BQE917591 BGI917579:BGI917591 AWM917579:AWM917591 AMQ917579:AMQ917591 ACU917579:ACU917591 SY917579:SY917591 JC917579:JC917591 I917548:I917560 WVO852043:WVO852055 WLS852043:WLS852055 WBW852043:WBW852055 VSA852043:VSA852055 VIE852043:VIE852055 UYI852043:UYI852055 UOM852043:UOM852055 UEQ852043:UEQ852055 TUU852043:TUU852055 TKY852043:TKY852055 TBC852043:TBC852055 SRG852043:SRG852055 SHK852043:SHK852055 RXO852043:RXO852055 RNS852043:RNS852055 RDW852043:RDW852055 QUA852043:QUA852055 QKE852043:QKE852055 QAI852043:QAI852055 PQM852043:PQM852055 PGQ852043:PGQ852055 OWU852043:OWU852055 OMY852043:OMY852055 ODC852043:ODC852055 NTG852043:NTG852055 NJK852043:NJK852055 MZO852043:MZO852055 MPS852043:MPS852055 MFW852043:MFW852055 LWA852043:LWA852055 LME852043:LME852055 LCI852043:LCI852055 KSM852043:KSM852055 KIQ852043:KIQ852055 JYU852043:JYU852055 JOY852043:JOY852055 JFC852043:JFC852055 IVG852043:IVG852055 ILK852043:ILK852055 IBO852043:IBO852055 HRS852043:HRS852055 HHW852043:HHW852055 GYA852043:GYA852055 GOE852043:GOE852055 GEI852043:GEI852055 FUM852043:FUM852055 FKQ852043:FKQ852055 FAU852043:FAU852055 EQY852043:EQY852055 EHC852043:EHC852055 DXG852043:DXG852055 DNK852043:DNK852055 DDO852043:DDO852055 CTS852043:CTS852055 CJW852043:CJW852055 CAA852043:CAA852055 BQE852043:BQE852055 BGI852043:BGI852055 AWM852043:AWM852055 AMQ852043:AMQ852055 ACU852043:ACU852055 SY852043:SY852055 JC852043:JC852055 I852012:I852024 WVO786507:WVO786519 WLS786507:WLS786519 WBW786507:WBW786519 VSA786507:VSA786519 VIE786507:VIE786519 UYI786507:UYI786519 UOM786507:UOM786519 UEQ786507:UEQ786519 TUU786507:TUU786519 TKY786507:TKY786519 TBC786507:TBC786519 SRG786507:SRG786519 SHK786507:SHK786519 RXO786507:RXO786519 RNS786507:RNS786519 RDW786507:RDW786519 QUA786507:QUA786519 QKE786507:QKE786519 QAI786507:QAI786519 PQM786507:PQM786519 PGQ786507:PGQ786519 OWU786507:OWU786519 OMY786507:OMY786519 ODC786507:ODC786519 NTG786507:NTG786519 NJK786507:NJK786519 MZO786507:MZO786519 MPS786507:MPS786519 MFW786507:MFW786519 LWA786507:LWA786519 LME786507:LME786519 LCI786507:LCI786519 KSM786507:KSM786519 KIQ786507:KIQ786519 JYU786507:JYU786519 JOY786507:JOY786519 JFC786507:JFC786519 IVG786507:IVG786519 ILK786507:ILK786519 IBO786507:IBO786519 HRS786507:HRS786519 HHW786507:HHW786519 GYA786507:GYA786519 GOE786507:GOE786519 GEI786507:GEI786519 FUM786507:FUM786519 FKQ786507:FKQ786519 FAU786507:FAU786519 EQY786507:EQY786519 EHC786507:EHC786519 DXG786507:DXG786519 DNK786507:DNK786519 DDO786507:DDO786519 CTS786507:CTS786519 CJW786507:CJW786519 CAA786507:CAA786519 BQE786507:BQE786519 BGI786507:BGI786519 AWM786507:AWM786519 AMQ786507:AMQ786519 ACU786507:ACU786519 SY786507:SY786519 JC786507:JC786519 I786476:I786488 WVO720971:WVO720983 WLS720971:WLS720983 WBW720971:WBW720983 VSA720971:VSA720983 VIE720971:VIE720983 UYI720971:UYI720983 UOM720971:UOM720983 UEQ720971:UEQ720983 TUU720971:TUU720983 TKY720971:TKY720983 TBC720971:TBC720983 SRG720971:SRG720983 SHK720971:SHK720983 RXO720971:RXO720983 RNS720971:RNS720983 RDW720971:RDW720983 QUA720971:QUA720983 QKE720971:QKE720983 QAI720971:QAI720983 PQM720971:PQM720983 PGQ720971:PGQ720983 OWU720971:OWU720983 OMY720971:OMY720983 ODC720971:ODC720983 NTG720971:NTG720983 NJK720971:NJK720983 MZO720971:MZO720983 MPS720971:MPS720983 MFW720971:MFW720983 LWA720971:LWA720983 LME720971:LME720983 LCI720971:LCI720983 KSM720971:KSM720983 KIQ720971:KIQ720983 JYU720971:JYU720983 JOY720971:JOY720983 JFC720971:JFC720983 IVG720971:IVG720983 ILK720971:ILK720983 IBO720971:IBO720983 HRS720971:HRS720983 HHW720971:HHW720983 GYA720971:GYA720983 GOE720971:GOE720983 GEI720971:GEI720983 FUM720971:FUM720983 FKQ720971:FKQ720983 FAU720971:FAU720983 EQY720971:EQY720983 EHC720971:EHC720983 DXG720971:DXG720983 DNK720971:DNK720983 DDO720971:DDO720983 CTS720971:CTS720983 CJW720971:CJW720983 CAA720971:CAA720983 BQE720971:BQE720983 BGI720971:BGI720983 AWM720971:AWM720983 AMQ720971:AMQ720983 ACU720971:ACU720983 SY720971:SY720983 JC720971:JC720983 I720940:I720952 WVO655435:WVO655447 WLS655435:WLS655447 WBW655435:WBW655447 VSA655435:VSA655447 VIE655435:VIE655447 UYI655435:UYI655447 UOM655435:UOM655447 UEQ655435:UEQ655447 TUU655435:TUU655447 TKY655435:TKY655447 TBC655435:TBC655447 SRG655435:SRG655447 SHK655435:SHK655447 RXO655435:RXO655447 RNS655435:RNS655447 RDW655435:RDW655447 QUA655435:QUA655447 QKE655435:QKE655447 QAI655435:QAI655447 PQM655435:PQM655447 PGQ655435:PGQ655447 OWU655435:OWU655447 OMY655435:OMY655447 ODC655435:ODC655447 NTG655435:NTG655447 NJK655435:NJK655447 MZO655435:MZO655447 MPS655435:MPS655447 MFW655435:MFW655447 LWA655435:LWA655447 LME655435:LME655447 LCI655435:LCI655447 KSM655435:KSM655447 KIQ655435:KIQ655447 JYU655435:JYU655447 JOY655435:JOY655447 JFC655435:JFC655447 IVG655435:IVG655447 ILK655435:ILK655447 IBO655435:IBO655447 HRS655435:HRS655447 HHW655435:HHW655447 GYA655435:GYA655447 GOE655435:GOE655447 GEI655435:GEI655447 FUM655435:FUM655447 FKQ655435:FKQ655447 FAU655435:FAU655447 EQY655435:EQY655447 EHC655435:EHC655447 DXG655435:DXG655447 DNK655435:DNK655447 DDO655435:DDO655447 CTS655435:CTS655447 CJW655435:CJW655447 CAA655435:CAA655447 BQE655435:BQE655447 BGI655435:BGI655447 AWM655435:AWM655447 AMQ655435:AMQ655447 ACU655435:ACU655447 SY655435:SY655447 JC655435:JC655447 I655404:I655416 WVO589899:WVO589911 WLS589899:WLS589911 WBW589899:WBW589911 VSA589899:VSA589911 VIE589899:VIE589911 UYI589899:UYI589911 UOM589899:UOM589911 UEQ589899:UEQ589911 TUU589899:TUU589911 TKY589899:TKY589911 TBC589899:TBC589911 SRG589899:SRG589911 SHK589899:SHK589911 RXO589899:RXO589911 RNS589899:RNS589911 RDW589899:RDW589911 QUA589899:QUA589911 QKE589899:QKE589911 QAI589899:QAI589911 PQM589899:PQM589911 PGQ589899:PGQ589911 OWU589899:OWU589911 OMY589899:OMY589911 ODC589899:ODC589911 NTG589899:NTG589911 NJK589899:NJK589911 MZO589899:MZO589911 MPS589899:MPS589911 MFW589899:MFW589911 LWA589899:LWA589911 LME589899:LME589911 LCI589899:LCI589911 KSM589899:KSM589911 KIQ589899:KIQ589911 JYU589899:JYU589911 JOY589899:JOY589911 JFC589899:JFC589911 IVG589899:IVG589911 ILK589899:ILK589911 IBO589899:IBO589911 HRS589899:HRS589911 HHW589899:HHW589911 GYA589899:GYA589911 GOE589899:GOE589911 GEI589899:GEI589911 FUM589899:FUM589911 FKQ589899:FKQ589911 FAU589899:FAU589911 EQY589899:EQY589911 EHC589899:EHC589911 DXG589899:DXG589911 DNK589899:DNK589911 DDO589899:DDO589911 CTS589899:CTS589911 CJW589899:CJW589911 CAA589899:CAA589911 BQE589899:BQE589911 BGI589899:BGI589911 AWM589899:AWM589911 AMQ589899:AMQ589911 ACU589899:ACU589911 SY589899:SY589911 JC589899:JC589911 I589868:I589880 WVO524363:WVO524375 WLS524363:WLS524375 WBW524363:WBW524375 VSA524363:VSA524375 VIE524363:VIE524375 UYI524363:UYI524375 UOM524363:UOM524375 UEQ524363:UEQ524375 TUU524363:TUU524375 TKY524363:TKY524375 TBC524363:TBC524375 SRG524363:SRG524375 SHK524363:SHK524375 RXO524363:RXO524375 RNS524363:RNS524375 RDW524363:RDW524375 QUA524363:QUA524375 QKE524363:QKE524375 QAI524363:QAI524375 PQM524363:PQM524375 PGQ524363:PGQ524375 OWU524363:OWU524375 OMY524363:OMY524375 ODC524363:ODC524375 NTG524363:NTG524375 NJK524363:NJK524375 MZO524363:MZO524375 MPS524363:MPS524375 MFW524363:MFW524375 LWA524363:LWA524375 LME524363:LME524375 LCI524363:LCI524375 KSM524363:KSM524375 KIQ524363:KIQ524375 JYU524363:JYU524375 JOY524363:JOY524375 JFC524363:JFC524375 IVG524363:IVG524375 ILK524363:ILK524375 IBO524363:IBO524375 HRS524363:HRS524375 HHW524363:HHW524375 GYA524363:GYA524375 GOE524363:GOE524375 GEI524363:GEI524375 FUM524363:FUM524375 FKQ524363:FKQ524375 FAU524363:FAU524375 EQY524363:EQY524375 EHC524363:EHC524375 DXG524363:DXG524375 DNK524363:DNK524375 DDO524363:DDO524375 CTS524363:CTS524375 CJW524363:CJW524375 CAA524363:CAA524375 BQE524363:BQE524375 BGI524363:BGI524375 AWM524363:AWM524375 AMQ524363:AMQ524375 ACU524363:ACU524375 SY524363:SY524375 JC524363:JC524375 I524332:I524344 WVO458827:WVO458839 WLS458827:WLS458839 WBW458827:WBW458839 VSA458827:VSA458839 VIE458827:VIE458839 UYI458827:UYI458839 UOM458827:UOM458839 UEQ458827:UEQ458839 TUU458827:TUU458839 TKY458827:TKY458839 TBC458827:TBC458839 SRG458827:SRG458839 SHK458827:SHK458839 RXO458827:RXO458839 RNS458827:RNS458839 RDW458827:RDW458839 QUA458827:QUA458839 QKE458827:QKE458839 QAI458827:QAI458839 PQM458827:PQM458839 PGQ458827:PGQ458839 OWU458827:OWU458839 OMY458827:OMY458839 ODC458827:ODC458839 NTG458827:NTG458839 NJK458827:NJK458839 MZO458827:MZO458839 MPS458827:MPS458839 MFW458827:MFW458839 LWA458827:LWA458839 LME458827:LME458839 LCI458827:LCI458839 KSM458827:KSM458839 KIQ458827:KIQ458839 JYU458827:JYU458839 JOY458827:JOY458839 JFC458827:JFC458839 IVG458827:IVG458839 ILK458827:ILK458839 IBO458827:IBO458839 HRS458827:HRS458839 HHW458827:HHW458839 GYA458827:GYA458839 GOE458827:GOE458839 GEI458827:GEI458839 FUM458827:FUM458839 FKQ458827:FKQ458839 FAU458827:FAU458839 EQY458827:EQY458839 EHC458827:EHC458839 DXG458827:DXG458839 DNK458827:DNK458839 DDO458827:DDO458839 CTS458827:CTS458839 CJW458827:CJW458839 CAA458827:CAA458839 BQE458827:BQE458839 BGI458827:BGI458839 AWM458827:AWM458839 AMQ458827:AMQ458839 ACU458827:ACU458839 SY458827:SY458839 JC458827:JC458839 I458796:I458808 WVO393291:WVO393303 WLS393291:WLS393303 WBW393291:WBW393303 VSA393291:VSA393303 VIE393291:VIE393303 UYI393291:UYI393303 UOM393291:UOM393303 UEQ393291:UEQ393303 TUU393291:TUU393303 TKY393291:TKY393303 TBC393291:TBC393303 SRG393291:SRG393303 SHK393291:SHK393303 RXO393291:RXO393303 RNS393291:RNS393303 RDW393291:RDW393303 QUA393291:QUA393303 QKE393291:QKE393303 QAI393291:QAI393303 PQM393291:PQM393303 PGQ393291:PGQ393303 OWU393291:OWU393303 OMY393291:OMY393303 ODC393291:ODC393303 NTG393291:NTG393303 NJK393291:NJK393303 MZO393291:MZO393303 MPS393291:MPS393303 MFW393291:MFW393303 LWA393291:LWA393303 LME393291:LME393303 LCI393291:LCI393303 KSM393291:KSM393303 KIQ393291:KIQ393303 JYU393291:JYU393303 JOY393291:JOY393303 JFC393291:JFC393303 IVG393291:IVG393303 ILK393291:ILK393303 IBO393291:IBO393303 HRS393291:HRS393303 HHW393291:HHW393303 GYA393291:GYA393303 GOE393291:GOE393303 GEI393291:GEI393303 FUM393291:FUM393303 FKQ393291:FKQ393303 FAU393291:FAU393303 EQY393291:EQY393303 EHC393291:EHC393303 DXG393291:DXG393303 DNK393291:DNK393303 DDO393291:DDO393303 CTS393291:CTS393303 CJW393291:CJW393303 CAA393291:CAA393303 BQE393291:BQE393303 BGI393291:BGI393303 AWM393291:AWM393303 AMQ393291:AMQ393303 ACU393291:ACU393303 SY393291:SY393303 JC393291:JC393303 I393260:I393272 WVO327755:WVO327767 WLS327755:WLS327767 WBW327755:WBW327767 VSA327755:VSA327767 VIE327755:VIE327767 UYI327755:UYI327767 UOM327755:UOM327767 UEQ327755:UEQ327767 TUU327755:TUU327767 TKY327755:TKY327767 TBC327755:TBC327767 SRG327755:SRG327767 SHK327755:SHK327767 RXO327755:RXO327767 RNS327755:RNS327767 RDW327755:RDW327767 QUA327755:QUA327767 QKE327755:QKE327767 QAI327755:QAI327767 PQM327755:PQM327767 PGQ327755:PGQ327767 OWU327755:OWU327767 OMY327755:OMY327767 ODC327755:ODC327767 NTG327755:NTG327767 NJK327755:NJK327767 MZO327755:MZO327767 MPS327755:MPS327767 MFW327755:MFW327767 LWA327755:LWA327767 LME327755:LME327767 LCI327755:LCI327767 KSM327755:KSM327767 KIQ327755:KIQ327767 JYU327755:JYU327767 JOY327755:JOY327767 JFC327755:JFC327767 IVG327755:IVG327767 ILK327755:ILK327767 IBO327755:IBO327767 HRS327755:HRS327767 HHW327755:HHW327767 GYA327755:GYA327767 GOE327755:GOE327767 GEI327755:GEI327767 FUM327755:FUM327767 FKQ327755:FKQ327767 FAU327755:FAU327767 EQY327755:EQY327767 EHC327755:EHC327767 DXG327755:DXG327767 DNK327755:DNK327767 DDO327755:DDO327767 CTS327755:CTS327767 CJW327755:CJW327767 CAA327755:CAA327767 BQE327755:BQE327767 BGI327755:BGI327767 AWM327755:AWM327767 AMQ327755:AMQ327767 ACU327755:ACU327767 SY327755:SY327767 JC327755:JC327767 I327724:I327736 WVO262219:WVO262231 WLS262219:WLS262231 WBW262219:WBW262231 VSA262219:VSA262231 VIE262219:VIE262231 UYI262219:UYI262231 UOM262219:UOM262231 UEQ262219:UEQ262231 TUU262219:TUU262231 TKY262219:TKY262231 TBC262219:TBC262231 SRG262219:SRG262231 SHK262219:SHK262231 RXO262219:RXO262231 RNS262219:RNS262231 RDW262219:RDW262231 QUA262219:QUA262231 QKE262219:QKE262231 QAI262219:QAI262231 PQM262219:PQM262231 PGQ262219:PGQ262231 OWU262219:OWU262231 OMY262219:OMY262231 ODC262219:ODC262231 NTG262219:NTG262231 NJK262219:NJK262231 MZO262219:MZO262231 MPS262219:MPS262231 MFW262219:MFW262231 LWA262219:LWA262231 LME262219:LME262231 LCI262219:LCI262231 KSM262219:KSM262231 KIQ262219:KIQ262231 JYU262219:JYU262231 JOY262219:JOY262231 JFC262219:JFC262231 IVG262219:IVG262231 ILK262219:ILK262231 IBO262219:IBO262231 HRS262219:HRS262231 HHW262219:HHW262231 GYA262219:GYA262231 GOE262219:GOE262231 GEI262219:GEI262231 FUM262219:FUM262231 FKQ262219:FKQ262231 FAU262219:FAU262231 EQY262219:EQY262231 EHC262219:EHC262231 DXG262219:DXG262231 DNK262219:DNK262231 DDO262219:DDO262231 CTS262219:CTS262231 CJW262219:CJW262231 CAA262219:CAA262231 BQE262219:BQE262231 BGI262219:BGI262231 AWM262219:AWM262231 AMQ262219:AMQ262231 ACU262219:ACU262231 SY262219:SY262231 JC262219:JC262231 I262188:I262200 WVO196683:WVO196695 WLS196683:WLS196695 WBW196683:WBW196695 VSA196683:VSA196695 VIE196683:VIE196695 UYI196683:UYI196695 UOM196683:UOM196695 UEQ196683:UEQ196695 TUU196683:TUU196695 TKY196683:TKY196695 TBC196683:TBC196695 SRG196683:SRG196695 SHK196683:SHK196695 RXO196683:RXO196695 RNS196683:RNS196695 RDW196683:RDW196695 QUA196683:QUA196695 QKE196683:QKE196695 QAI196683:QAI196695 PQM196683:PQM196695 PGQ196683:PGQ196695 OWU196683:OWU196695 OMY196683:OMY196695 ODC196683:ODC196695 NTG196683:NTG196695 NJK196683:NJK196695 MZO196683:MZO196695 MPS196683:MPS196695 MFW196683:MFW196695 LWA196683:LWA196695 LME196683:LME196695 LCI196683:LCI196695 KSM196683:KSM196695 KIQ196683:KIQ196695 JYU196683:JYU196695 JOY196683:JOY196695 JFC196683:JFC196695 IVG196683:IVG196695 ILK196683:ILK196695 IBO196683:IBO196695 HRS196683:HRS196695 HHW196683:HHW196695 GYA196683:GYA196695 GOE196683:GOE196695 GEI196683:GEI196695 FUM196683:FUM196695 FKQ196683:FKQ196695 FAU196683:FAU196695 EQY196683:EQY196695 EHC196683:EHC196695 DXG196683:DXG196695 DNK196683:DNK196695 DDO196683:DDO196695 CTS196683:CTS196695 CJW196683:CJW196695 CAA196683:CAA196695 BQE196683:BQE196695 BGI196683:BGI196695 AWM196683:AWM196695 AMQ196683:AMQ196695 ACU196683:ACU196695 SY196683:SY196695 JC196683:JC196695 I196652:I196664 WVO131147:WVO131159 WLS131147:WLS131159 WBW131147:WBW131159 VSA131147:VSA131159 VIE131147:VIE131159 UYI131147:UYI131159 UOM131147:UOM131159 UEQ131147:UEQ131159 TUU131147:TUU131159 TKY131147:TKY131159 TBC131147:TBC131159 SRG131147:SRG131159 SHK131147:SHK131159 RXO131147:RXO131159 RNS131147:RNS131159 RDW131147:RDW131159 QUA131147:QUA131159 QKE131147:QKE131159 QAI131147:QAI131159 PQM131147:PQM131159 PGQ131147:PGQ131159 OWU131147:OWU131159 OMY131147:OMY131159 ODC131147:ODC131159 NTG131147:NTG131159 NJK131147:NJK131159 MZO131147:MZO131159 MPS131147:MPS131159 MFW131147:MFW131159 LWA131147:LWA131159 LME131147:LME131159 LCI131147:LCI131159 KSM131147:KSM131159 KIQ131147:KIQ131159 JYU131147:JYU131159 JOY131147:JOY131159 JFC131147:JFC131159 IVG131147:IVG131159 ILK131147:ILK131159 IBO131147:IBO131159 HRS131147:HRS131159 HHW131147:HHW131159 GYA131147:GYA131159 GOE131147:GOE131159 GEI131147:GEI131159 FUM131147:FUM131159 FKQ131147:FKQ131159 FAU131147:FAU131159 EQY131147:EQY131159 EHC131147:EHC131159 DXG131147:DXG131159 DNK131147:DNK131159 DDO131147:DDO131159 CTS131147:CTS131159 CJW131147:CJW131159 CAA131147:CAA131159 BQE131147:BQE131159 BGI131147:BGI131159 AWM131147:AWM131159 AMQ131147:AMQ131159 ACU131147:ACU131159 SY131147:SY131159 JC131147:JC131159 I131116:I131128 WVO65611:WVO65623 WLS65611:WLS65623 WBW65611:WBW65623 VSA65611:VSA65623 VIE65611:VIE65623 UYI65611:UYI65623 UOM65611:UOM65623 UEQ65611:UEQ65623 TUU65611:TUU65623 TKY65611:TKY65623 TBC65611:TBC65623 SRG65611:SRG65623 SHK65611:SHK65623 RXO65611:RXO65623 RNS65611:RNS65623 RDW65611:RDW65623 QUA65611:QUA65623 QKE65611:QKE65623 QAI65611:QAI65623 PQM65611:PQM65623 PGQ65611:PGQ65623 OWU65611:OWU65623 OMY65611:OMY65623 ODC65611:ODC65623 NTG65611:NTG65623 NJK65611:NJK65623 MZO65611:MZO65623 MPS65611:MPS65623 MFW65611:MFW65623 LWA65611:LWA65623 LME65611:LME65623 LCI65611:LCI65623 KSM65611:KSM65623 KIQ65611:KIQ65623 JYU65611:JYU65623 JOY65611:JOY65623 JFC65611:JFC65623 IVG65611:IVG65623 ILK65611:ILK65623 IBO65611:IBO65623 HRS65611:HRS65623 HHW65611:HHW65623 GYA65611:GYA65623 GOE65611:GOE65623 GEI65611:GEI65623 FUM65611:FUM65623 FKQ65611:FKQ65623 FAU65611:FAU65623 EQY65611:EQY65623 EHC65611:EHC65623 DXG65611:DXG65623 DNK65611:DNK65623 DDO65611:DDO65623 CTS65611:CTS65623 CJW65611:CJW65623 CAA65611:CAA65623 BQE65611:BQE65623 BGI65611:BGI65623 AWM65611:AWM65623 AMQ65611:AMQ65623 ACU65611:ACU65623 SY65611:SY65623 JC65611:JC65623 I65580:I65592 WVO84:WVO96 WLS84:WLS96 WBW84:WBW96 VSA84:VSA96 VIE84:VIE96 UYI84:UYI96 UOM84:UOM96 UEQ84:UEQ96 TUU84:TUU96 TKY84:TKY96 TBC84:TBC96 SRG84:SRG96 SHK84:SHK96 RXO84:RXO96 RNS84:RNS96 RDW84:RDW96 QUA84:QUA96 QKE84:QKE96 QAI84:QAI96 PQM84:PQM96 PGQ84:PGQ96 OWU84:OWU96 OMY84:OMY96 ODC84:ODC96 NTG84:NTG96 NJK84:NJK96 MZO84:MZO96 MPS84:MPS96 MFW84:MFW96 LWA84:LWA96 LME84:LME96 LCI84:LCI96 KSM84:KSM96 KIQ84:KIQ96 JYU84:JYU96 JOY84:JOY96 JFC84:JFC96 IVG84:IVG96 ILK84:ILK96 IBO84:IBO96 HRS84:HRS96 HHW84:HHW96 GYA84:GYA96 GOE84:GOE96 GEI84:GEI96 FUM84:FUM96 FKQ84:FKQ96 FAU84:FAU96 EQY84:EQY96 EHC84:EHC96 DXG84:DXG96 DNK84:DNK96 DDO84:DDO96 CTS84:CTS96 CJW84:CJW96 CAA84:CAA96 BQE84:BQE96 BGI84:BGI96 AWM84:AWM96 AMQ84:AMQ96 ACU84:ACU96 SY84:SY96" xr:uid="{8848F4D2-CADB-47B8-93CF-8F82D0F5AA5D}">
      <formula1>#REF!</formula1>
    </dataValidation>
  </dataValidations>
  <printOptions horizontalCentered="1"/>
  <pageMargins left="0.19685039370078741" right="0.19685039370078741" top="0.39370078740157483" bottom="0.31496062992125984" header="0.31496062992125984" footer="0.11811023622047245"/>
  <pageSetup paperSize="9" scale="80" fitToHeight="2" orientation="portrait" r:id="rId1"/>
  <headerFooter>
    <oddFooter>&amp;L&amp;"微軟正黑體,標準"&amp;8【GA-02-07】114.01.08版&amp;R&amp;"微軟正黑體,標準"&amp;8&amp;P / &amp;N</oddFooter>
  </headerFooter>
  <rowBreaks count="1" manualBreakCount="1">
    <brk id="49" min="1" max="9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2935166C-108F-4F46-B579-2553C23A2110}">
          <x14:formula1>
            <xm:f>選單資料!$H$1:$H$10</xm:f>
          </x14:formula1>
          <xm:sqref>D68:E68</xm:sqref>
        </x14:dataValidation>
        <x14:dataValidation type="list" errorStyle="warning" allowBlank="1" showInputMessage="1" showErrorMessage="1" error="以下拉式選單選取幣別" xr:uid="{0081CC02-20B3-4E7C-B8C7-CDCC3016BD0E}">
          <x14:formula1>
            <xm:f>選單資料!$T$1:$T$10</xm:f>
          </x14:formula1>
          <xm:sqref>F5:F6 I4:I6 I53:I67</xm:sqref>
        </x14:dataValidation>
        <x14:dataValidation type="list" errorStyle="warning" allowBlank="1" showInputMessage="1" showErrorMessage="1" error="以下拉式選單選取項目名稱" xr:uid="{C5A4DF59-4E0B-4A0F-A280-AC4C665DF5CD}">
          <x14:formula1>
            <xm:f>選單資料!$N$1:$N$10</xm:f>
          </x14:formula1>
          <xm:sqref>D53:E67</xm:sqref>
        </x14:dataValidation>
        <x14:dataValidation type="list" allowBlank="1" showInputMessage="1" showErrorMessage="1" xr:uid="{5D2F9472-8E81-4F89-A9D2-1031227F5C53}">
          <x14:formula1>
            <xm:f>'國外+陸港澳 日支費'!$B:$B</xm:f>
          </x14:formula1>
          <xm:sqref>E65560:G65575 E131096:G131111 WVJ68:WVK70 WVK64:WVL67 WLN68:WLO70 WLO64:WLP67 WBR68:WBS70 WBS64:WBT67 VRV68:VRW70 VRW64:VRX67 VHZ68:VIA70 VIA64:VIB67 UYD68:UYE70 UYE64:UYF67 UOH68:UOI70 UOI64:UOJ67 UEL68:UEM70 UEM64:UEN67 TUP68:TUQ70 TUQ64:TUR67 TKT68:TKU70 TKU64:TKV67 TAX68:TAY70 TAY64:TAZ67 SRB68:SRC70 SRC64:SRD67 SHF68:SHG70 SHG64:SHH67 RXJ68:RXK70 RXK64:RXL67 RNN68:RNO70 RNO64:RNP67 RDR68:RDS70 RDS64:RDT67 QTV68:QTW70 QTW64:QTX67 QJZ68:QKA70 QKA64:QKB67 QAD68:QAE70 QAE64:QAF67 PQH68:PQI70 PQI64:PQJ67 PGL68:PGM70 PGM64:PGN67 OWP68:OWQ70 OWQ64:OWR67 OMT68:OMU70 OMU64:OMV67 OCX68:OCY70 OCY64:OCZ67 NTB68:NTC70 NTC64:NTD67 NJF68:NJG70 NJG64:NJH67 MZJ68:MZK70 MZK64:MZL67 MPN68:MPO70 MPO64:MPP67 MFR68:MFS70 MFS64:MFT67 LVV68:LVW70 LVW64:LVX67 LLZ68:LMA70 LMA64:LMB67 LCD68:LCE70 LCE64:LCF67 KSH68:KSI70 KSI64:KSJ67 KIL68:KIM70 KIM64:KIN67 JYP68:JYQ70 JYQ64:JYR67 JOT68:JOU70 JOU64:JOV67 JEX68:JEY70 JEY64:JEZ67 IVB68:IVC70 IVC64:IVD67 ILF68:ILG70 ILG64:ILH67 IBJ68:IBK70 IBK64:IBL67 HRN68:HRO70 HRO64:HRP67 HHR68:HHS70 HHS64:HHT67 GXV68:GXW70 GXW64:GXX67 GNZ68:GOA70 GOA64:GOB67 GED68:GEE70 GEE64:GEF67 FUH68:FUI70 FUI64:FUJ67 FKL68:FKM70 FKM64:FKN67 FAP68:FAQ70 FAQ64:FAR67 EQT68:EQU70 EQU64:EQV67 EGX68:EGY70 EGY64:EGZ67 DXB68:DXC70 DXC64:DXD67 DNF68:DNG70 DNG64:DNH67 DDJ68:DDK70 DDK64:DDL67 CTN68:CTO70 CTO64:CTP67 CJR68:CJS70 CJS64:CJT67 BZV68:BZW70 BZW64:BZX67 BPZ68:BQA70 BQA64:BQB67 BGD68:BGE70 BGE64:BGF67 AWH68:AWI70 AWI64:AWJ67 AML68:AMM70 AMM64:AMN67 ACP68:ACQ70 ACQ64:ACR67 ST68:SU70 SU64:SV67 IX68:IY70 IY64:IZ67 IZ71:JA79 SV71:SW79 ACR71:ACS79 AMN71:AMO79 AWJ71:AWK79 BGF71:BGG79 BQB71:BQC79 BZX71:BZY79 CJT71:CJU79 CTP71:CTQ79 DDL71:DDM79 DNH71:DNI79 DXD71:DXE79 EGZ71:EHA79 EQV71:EQW79 FAR71:FAS79 FKN71:FKO79 FUJ71:FUK79 GEF71:GEG79 GOB71:GOC79 GXX71:GXY79 HHT71:HHU79 HRP71:HRQ79 IBL71:IBM79 ILH71:ILI79 IVD71:IVE79 JEZ71:JFA79 JOV71:JOW79 JYR71:JYS79 KIN71:KIO79 KSJ71:KSK79 LCF71:LCG79 LMB71:LMC79 LVX71:LVY79 MFT71:MFU79 MPP71:MPQ79 MZL71:MZM79 NJH71:NJI79 NTD71:NTE79 OCZ71:ODA79 OMV71:OMW79 OWR71:OWS79 PGN71:PGO79 PQJ71:PQK79 QAF71:QAG79 QKB71:QKC79 QTX71:QTY79 RDT71:RDU79 RNP71:RNQ79 RXL71:RXM79 SHH71:SHI79 SRD71:SRE79 TAZ71:TBA79 TKV71:TKW79 TUR71:TUS79 UEN71:UEO79 UOJ71:UOK79 UYF71:UYG79 VIB71:VIC79 VRX71:VRY79 WBT71:WBU79 WLP71:WLQ79 WVL71:WVM79 IZ65591:JA65606 SV65591:SW65606 ACR65591:ACS65606 AMN65591:AMO65606 AWJ65591:AWK65606 BGF65591:BGG65606 BQB65591:BQC65606 BZX65591:BZY65606 CJT65591:CJU65606 CTP65591:CTQ65606 DDL65591:DDM65606 DNH65591:DNI65606 DXD65591:DXE65606 EGZ65591:EHA65606 EQV65591:EQW65606 FAR65591:FAS65606 FKN65591:FKO65606 FUJ65591:FUK65606 GEF65591:GEG65606 GOB65591:GOC65606 GXX65591:GXY65606 HHT65591:HHU65606 HRP65591:HRQ65606 IBL65591:IBM65606 ILH65591:ILI65606 IVD65591:IVE65606 JEZ65591:JFA65606 JOV65591:JOW65606 JYR65591:JYS65606 KIN65591:KIO65606 KSJ65591:KSK65606 LCF65591:LCG65606 LMB65591:LMC65606 LVX65591:LVY65606 MFT65591:MFU65606 MPP65591:MPQ65606 MZL65591:MZM65606 NJH65591:NJI65606 NTD65591:NTE65606 OCZ65591:ODA65606 OMV65591:OMW65606 OWR65591:OWS65606 PGN65591:PGO65606 PQJ65591:PQK65606 QAF65591:QAG65606 QKB65591:QKC65606 QTX65591:QTY65606 RDT65591:RDU65606 RNP65591:RNQ65606 RXL65591:RXM65606 SHH65591:SHI65606 SRD65591:SRE65606 TAZ65591:TBA65606 TKV65591:TKW65606 TUR65591:TUS65606 UEN65591:UEO65606 UOJ65591:UOK65606 UYF65591:UYG65606 VIB65591:VIC65606 VRX65591:VRY65606 WBT65591:WBU65606 WLP65591:WLQ65606 WVL65591:WVM65606 IZ131127:JA131142 SV131127:SW131142 ACR131127:ACS131142 AMN131127:AMO131142 AWJ131127:AWK131142 BGF131127:BGG131142 BQB131127:BQC131142 BZX131127:BZY131142 CJT131127:CJU131142 CTP131127:CTQ131142 DDL131127:DDM131142 DNH131127:DNI131142 DXD131127:DXE131142 EGZ131127:EHA131142 EQV131127:EQW131142 FAR131127:FAS131142 FKN131127:FKO131142 FUJ131127:FUK131142 GEF131127:GEG131142 GOB131127:GOC131142 GXX131127:GXY131142 HHT131127:HHU131142 HRP131127:HRQ131142 IBL131127:IBM131142 ILH131127:ILI131142 IVD131127:IVE131142 JEZ131127:JFA131142 JOV131127:JOW131142 JYR131127:JYS131142 KIN131127:KIO131142 KSJ131127:KSK131142 LCF131127:LCG131142 LMB131127:LMC131142 LVX131127:LVY131142 MFT131127:MFU131142 MPP131127:MPQ131142 MZL131127:MZM131142 NJH131127:NJI131142 NTD131127:NTE131142 OCZ131127:ODA131142 OMV131127:OMW131142 OWR131127:OWS131142 PGN131127:PGO131142 PQJ131127:PQK131142 QAF131127:QAG131142 QKB131127:QKC131142 QTX131127:QTY131142 RDT131127:RDU131142 RNP131127:RNQ131142 RXL131127:RXM131142 SHH131127:SHI131142 SRD131127:SRE131142 TAZ131127:TBA131142 TKV131127:TKW131142 TUR131127:TUS131142 UEN131127:UEO131142 UOJ131127:UOK131142 UYF131127:UYG131142 VIB131127:VIC131142 VRX131127:VRY131142 WBT131127:WBU131142 WLP131127:WLQ131142 WVL131127:WVM131142 IZ196663:JA196678 SV196663:SW196678 ACR196663:ACS196678 AMN196663:AMO196678 AWJ196663:AWK196678 BGF196663:BGG196678 BQB196663:BQC196678 BZX196663:BZY196678 CJT196663:CJU196678 CTP196663:CTQ196678 DDL196663:DDM196678 DNH196663:DNI196678 DXD196663:DXE196678 EGZ196663:EHA196678 EQV196663:EQW196678 FAR196663:FAS196678 FKN196663:FKO196678 FUJ196663:FUK196678 GEF196663:GEG196678 GOB196663:GOC196678 GXX196663:GXY196678 HHT196663:HHU196678 HRP196663:HRQ196678 IBL196663:IBM196678 ILH196663:ILI196678 IVD196663:IVE196678 JEZ196663:JFA196678 JOV196663:JOW196678 JYR196663:JYS196678 KIN196663:KIO196678 KSJ196663:KSK196678 LCF196663:LCG196678 LMB196663:LMC196678 LVX196663:LVY196678 MFT196663:MFU196678 MPP196663:MPQ196678 MZL196663:MZM196678 NJH196663:NJI196678 NTD196663:NTE196678 OCZ196663:ODA196678 OMV196663:OMW196678 OWR196663:OWS196678 PGN196663:PGO196678 PQJ196663:PQK196678 QAF196663:QAG196678 QKB196663:QKC196678 QTX196663:QTY196678 RDT196663:RDU196678 RNP196663:RNQ196678 RXL196663:RXM196678 SHH196663:SHI196678 SRD196663:SRE196678 TAZ196663:TBA196678 TKV196663:TKW196678 TUR196663:TUS196678 UEN196663:UEO196678 UOJ196663:UOK196678 UYF196663:UYG196678 VIB196663:VIC196678 VRX196663:VRY196678 WBT196663:WBU196678 WLP196663:WLQ196678 WVL196663:WVM196678 IZ262199:JA262214 SV262199:SW262214 ACR262199:ACS262214 AMN262199:AMO262214 AWJ262199:AWK262214 BGF262199:BGG262214 BQB262199:BQC262214 BZX262199:BZY262214 CJT262199:CJU262214 CTP262199:CTQ262214 DDL262199:DDM262214 DNH262199:DNI262214 DXD262199:DXE262214 EGZ262199:EHA262214 EQV262199:EQW262214 FAR262199:FAS262214 FKN262199:FKO262214 FUJ262199:FUK262214 GEF262199:GEG262214 GOB262199:GOC262214 GXX262199:GXY262214 HHT262199:HHU262214 HRP262199:HRQ262214 IBL262199:IBM262214 ILH262199:ILI262214 IVD262199:IVE262214 JEZ262199:JFA262214 JOV262199:JOW262214 JYR262199:JYS262214 KIN262199:KIO262214 KSJ262199:KSK262214 LCF262199:LCG262214 LMB262199:LMC262214 LVX262199:LVY262214 MFT262199:MFU262214 MPP262199:MPQ262214 MZL262199:MZM262214 NJH262199:NJI262214 NTD262199:NTE262214 OCZ262199:ODA262214 OMV262199:OMW262214 OWR262199:OWS262214 PGN262199:PGO262214 PQJ262199:PQK262214 QAF262199:QAG262214 QKB262199:QKC262214 QTX262199:QTY262214 RDT262199:RDU262214 RNP262199:RNQ262214 RXL262199:RXM262214 SHH262199:SHI262214 SRD262199:SRE262214 TAZ262199:TBA262214 TKV262199:TKW262214 TUR262199:TUS262214 UEN262199:UEO262214 UOJ262199:UOK262214 UYF262199:UYG262214 VIB262199:VIC262214 VRX262199:VRY262214 WBT262199:WBU262214 WLP262199:WLQ262214 WVL262199:WVM262214 IZ327735:JA327750 SV327735:SW327750 ACR327735:ACS327750 AMN327735:AMO327750 AWJ327735:AWK327750 BGF327735:BGG327750 BQB327735:BQC327750 BZX327735:BZY327750 CJT327735:CJU327750 CTP327735:CTQ327750 DDL327735:DDM327750 DNH327735:DNI327750 DXD327735:DXE327750 EGZ327735:EHA327750 EQV327735:EQW327750 FAR327735:FAS327750 FKN327735:FKO327750 FUJ327735:FUK327750 GEF327735:GEG327750 GOB327735:GOC327750 GXX327735:GXY327750 HHT327735:HHU327750 HRP327735:HRQ327750 IBL327735:IBM327750 ILH327735:ILI327750 IVD327735:IVE327750 JEZ327735:JFA327750 JOV327735:JOW327750 JYR327735:JYS327750 KIN327735:KIO327750 KSJ327735:KSK327750 LCF327735:LCG327750 LMB327735:LMC327750 LVX327735:LVY327750 MFT327735:MFU327750 MPP327735:MPQ327750 MZL327735:MZM327750 NJH327735:NJI327750 NTD327735:NTE327750 OCZ327735:ODA327750 OMV327735:OMW327750 OWR327735:OWS327750 PGN327735:PGO327750 PQJ327735:PQK327750 QAF327735:QAG327750 QKB327735:QKC327750 QTX327735:QTY327750 RDT327735:RDU327750 RNP327735:RNQ327750 RXL327735:RXM327750 SHH327735:SHI327750 SRD327735:SRE327750 TAZ327735:TBA327750 TKV327735:TKW327750 TUR327735:TUS327750 UEN327735:UEO327750 UOJ327735:UOK327750 UYF327735:UYG327750 VIB327735:VIC327750 VRX327735:VRY327750 WBT327735:WBU327750 WLP327735:WLQ327750 WVL327735:WVM327750 IZ393271:JA393286 SV393271:SW393286 ACR393271:ACS393286 AMN393271:AMO393286 AWJ393271:AWK393286 BGF393271:BGG393286 BQB393271:BQC393286 BZX393271:BZY393286 CJT393271:CJU393286 CTP393271:CTQ393286 DDL393271:DDM393286 DNH393271:DNI393286 DXD393271:DXE393286 EGZ393271:EHA393286 EQV393271:EQW393286 FAR393271:FAS393286 FKN393271:FKO393286 FUJ393271:FUK393286 GEF393271:GEG393286 GOB393271:GOC393286 GXX393271:GXY393286 HHT393271:HHU393286 HRP393271:HRQ393286 IBL393271:IBM393286 ILH393271:ILI393286 IVD393271:IVE393286 JEZ393271:JFA393286 JOV393271:JOW393286 JYR393271:JYS393286 KIN393271:KIO393286 KSJ393271:KSK393286 LCF393271:LCG393286 LMB393271:LMC393286 LVX393271:LVY393286 MFT393271:MFU393286 MPP393271:MPQ393286 MZL393271:MZM393286 NJH393271:NJI393286 NTD393271:NTE393286 OCZ393271:ODA393286 OMV393271:OMW393286 OWR393271:OWS393286 PGN393271:PGO393286 PQJ393271:PQK393286 QAF393271:QAG393286 QKB393271:QKC393286 QTX393271:QTY393286 RDT393271:RDU393286 RNP393271:RNQ393286 RXL393271:RXM393286 SHH393271:SHI393286 SRD393271:SRE393286 TAZ393271:TBA393286 TKV393271:TKW393286 TUR393271:TUS393286 UEN393271:UEO393286 UOJ393271:UOK393286 UYF393271:UYG393286 VIB393271:VIC393286 VRX393271:VRY393286 WBT393271:WBU393286 WLP393271:WLQ393286 WVL393271:WVM393286 IZ458807:JA458822 SV458807:SW458822 ACR458807:ACS458822 AMN458807:AMO458822 AWJ458807:AWK458822 BGF458807:BGG458822 BQB458807:BQC458822 BZX458807:BZY458822 CJT458807:CJU458822 CTP458807:CTQ458822 DDL458807:DDM458822 DNH458807:DNI458822 DXD458807:DXE458822 EGZ458807:EHA458822 EQV458807:EQW458822 FAR458807:FAS458822 FKN458807:FKO458822 FUJ458807:FUK458822 GEF458807:GEG458822 GOB458807:GOC458822 GXX458807:GXY458822 HHT458807:HHU458822 HRP458807:HRQ458822 IBL458807:IBM458822 ILH458807:ILI458822 IVD458807:IVE458822 JEZ458807:JFA458822 JOV458807:JOW458822 JYR458807:JYS458822 KIN458807:KIO458822 KSJ458807:KSK458822 LCF458807:LCG458822 LMB458807:LMC458822 LVX458807:LVY458822 MFT458807:MFU458822 MPP458807:MPQ458822 MZL458807:MZM458822 NJH458807:NJI458822 NTD458807:NTE458822 OCZ458807:ODA458822 OMV458807:OMW458822 OWR458807:OWS458822 PGN458807:PGO458822 PQJ458807:PQK458822 QAF458807:QAG458822 QKB458807:QKC458822 QTX458807:QTY458822 RDT458807:RDU458822 RNP458807:RNQ458822 RXL458807:RXM458822 SHH458807:SHI458822 SRD458807:SRE458822 TAZ458807:TBA458822 TKV458807:TKW458822 TUR458807:TUS458822 UEN458807:UEO458822 UOJ458807:UOK458822 UYF458807:UYG458822 VIB458807:VIC458822 VRX458807:VRY458822 WBT458807:WBU458822 WLP458807:WLQ458822 WVL458807:WVM458822 IZ524343:JA524358 SV524343:SW524358 ACR524343:ACS524358 AMN524343:AMO524358 AWJ524343:AWK524358 BGF524343:BGG524358 BQB524343:BQC524358 BZX524343:BZY524358 CJT524343:CJU524358 CTP524343:CTQ524358 DDL524343:DDM524358 DNH524343:DNI524358 DXD524343:DXE524358 EGZ524343:EHA524358 EQV524343:EQW524358 FAR524343:FAS524358 FKN524343:FKO524358 FUJ524343:FUK524358 GEF524343:GEG524358 GOB524343:GOC524358 GXX524343:GXY524358 HHT524343:HHU524358 HRP524343:HRQ524358 IBL524343:IBM524358 ILH524343:ILI524358 IVD524343:IVE524358 JEZ524343:JFA524358 JOV524343:JOW524358 JYR524343:JYS524358 KIN524343:KIO524358 KSJ524343:KSK524358 LCF524343:LCG524358 LMB524343:LMC524358 LVX524343:LVY524358 MFT524343:MFU524358 MPP524343:MPQ524358 MZL524343:MZM524358 NJH524343:NJI524358 NTD524343:NTE524358 OCZ524343:ODA524358 OMV524343:OMW524358 OWR524343:OWS524358 PGN524343:PGO524358 PQJ524343:PQK524358 QAF524343:QAG524358 QKB524343:QKC524358 QTX524343:QTY524358 RDT524343:RDU524358 RNP524343:RNQ524358 RXL524343:RXM524358 SHH524343:SHI524358 SRD524343:SRE524358 TAZ524343:TBA524358 TKV524343:TKW524358 TUR524343:TUS524358 UEN524343:UEO524358 UOJ524343:UOK524358 UYF524343:UYG524358 VIB524343:VIC524358 VRX524343:VRY524358 WBT524343:WBU524358 WLP524343:WLQ524358 WVL524343:WVM524358 IZ589879:JA589894 SV589879:SW589894 ACR589879:ACS589894 AMN589879:AMO589894 AWJ589879:AWK589894 BGF589879:BGG589894 BQB589879:BQC589894 BZX589879:BZY589894 CJT589879:CJU589894 CTP589879:CTQ589894 DDL589879:DDM589894 DNH589879:DNI589894 DXD589879:DXE589894 EGZ589879:EHA589894 EQV589879:EQW589894 FAR589879:FAS589894 FKN589879:FKO589894 FUJ589879:FUK589894 GEF589879:GEG589894 GOB589879:GOC589894 GXX589879:GXY589894 HHT589879:HHU589894 HRP589879:HRQ589894 IBL589879:IBM589894 ILH589879:ILI589894 IVD589879:IVE589894 JEZ589879:JFA589894 JOV589879:JOW589894 JYR589879:JYS589894 KIN589879:KIO589894 KSJ589879:KSK589894 LCF589879:LCG589894 LMB589879:LMC589894 LVX589879:LVY589894 MFT589879:MFU589894 MPP589879:MPQ589894 MZL589879:MZM589894 NJH589879:NJI589894 NTD589879:NTE589894 OCZ589879:ODA589894 OMV589879:OMW589894 OWR589879:OWS589894 PGN589879:PGO589894 PQJ589879:PQK589894 QAF589879:QAG589894 QKB589879:QKC589894 QTX589879:QTY589894 RDT589879:RDU589894 RNP589879:RNQ589894 RXL589879:RXM589894 SHH589879:SHI589894 SRD589879:SRE589894 TAZ589879:TBA589894 TKV589879:TKW589894 TUR589879:TUS589894 UEN589879:UEO589894 UOJ589879:UOK589894 UYF589879:UYG589894 VIB589879:VIC589894 VRX589879:VRY589894 WBT589879:WBU589894 WLP589879:WLQ589894 WVL589879:WVM589894 IZ655415:JA655430 SV655415:SW655430 ACR655415:ACS655430 AMN655415:AMO655430 AWJ655415:AWK655430 BGF655415:BGG655430 BQB655415:BQC655430 BZX655415:BZY655430 CJT655415:CJU655430 CTP655415:CTQ655430 DDL655415:DDM655430 DNH655415:DNI655430 DXD655415:DXE655430 EGZ655415:EHA655430 EQV655415:EQW655430 FAR655415:FAS655430 FKN655415:FKO655430 FUJ655415:FUK655430 GEF655415:GEG655430 GOB655415:GOC655430 GXX655415:GXY655430 HHT655415:HHU655430 HRP655415:HRQ655430 IBL655415:IBM655430 ILH655415:ILI655430 IVD655415:IVE655430 JEZ655415:JFA655430 JOV655415:JOW655430 JYR655415:JYS655430 KIN655415:KIO655430 KSJ655415:KSK655430 LCF655415:LCG655430 LMB655415:LMC655430 LVX655415:LVY655430 MFT655415:MFU655430 MPP655415:MPQ655430 MZL655415:MZM655430 NJH655415:NJI655430 NTD655415:NTE655430 OCZ655415:ODA655430 OMV655415:OMW655430 OWR655415:OWS655430 PGN655415:PGO655430 PQJ655415:PQK655430 QAF655415:QAG655430 QKB655415:QKC655430 QTX655415:QTY655430 RDT655415:RDU655430 RNP655415:RNQ655430 RXL655415:RXM655430 SHH655415:SHI655430 SRD655415:SRE655430 TAZ655415:TBA655430 TKV655415:TKW655430 TUR655415:TUS655430 UEN655415:UEO655430 UOJ655415:UOK655430 UYF655415:UYG655430 VIB655415:VIC655430 VRX655415:VRY655430 WBT655415:WBU655430 WLP655415:WLQ655430 WVL655415:WVM655430 IZ720951:JA720966 SV720951:SW720966 ACR720951:ACS720966 AMN720951:AMO720966 AWJ720951:AWK720966 BGF720951:BGG720966 BQB720951:BQC720966 BZX720951:BZY720966 CJT720951:CJU720966 CTP720951:CTQ720966 DDL720951:DDM720966 DNH720951:DNI720966 DXD720951:DXE720966 EGZ720951:EHA720966 EQV720951:EQW720966 FAR720951:FAS720966 FKN720951:FKO720966 FUJ720951:FUK720966 GEF720951:GEG720966 GOB720951:GOC720966 GXX720951:GXY720966 HHT720951:HHU720966 HRP720951:HRQ720966 IBL720951:IBM720966 ILH720951:ILI720966 IVD720951:IVE720966 JEZ720951:JFA720966 JOV720951:JOW720966 JYR720951:JYS720966 KIN720951:KIO720966 KSJ720951:KSK720966 LCF720951:LCG720966 LMB720951:LMC720966 LVX720951:LVY720966 MFT720951:MFU720966 MPP720951:MPQ720966 MZL720951:MZM720966 NJH720951:NJI720966 NTD720951:NTE720966 OCZ720951:ODA720966 OMV720951:OMW720966 OWR720951:OWS720966 PGN720951:PGO720966 PQJ720951:PQK720966 QAF720951:QAG720966 QKB720951:QKC720966 QTX720951:QTY720966 RDT720951:RDU720966 RNP720951:RNQ720966 RXL720951:RXM720966 SHH720951:SHI720966 SRD720951:SRE720966 TAZ720951:TBA720966 TKV720951:TKW720966 TUR720951:TUS720966 UEN720951:UEO720966 UOJ720951:UOK720966 UYF720951:UYG720966 VIB720951:VIC720966 VRX720951:VRY720966 WBT720951:WBU720966 WLP720951:WLQ720966 WVL720951:WVM720966 IZ786487:JA786502 SV786487:SW786502 ACR786487:ACS786502 AMN786487:AMO786502 AWJ786487:AWK786502 BGF786487:BGG786502 BQB786487:BQC786502 BZX786487:BZY786502 CJT786487:CJU786502 CTP786487:CTQ786502 DDL786487:DDM786502 DNH786487:DNI786502 DXD786487:DXE786502 EGZ786487:EHA786502 EQV786487:EQW786502 FAR786487:FAS786502 FKN786487:FKO786502 FUJ786487:FUK786502 GEF786487:GEG786502 GOB786487:GOC786502 GXX786487:GXY786502 HHT786487:HHU786502 HRP786487:HRQ786502 IBL786487:IBM786502 ILH786487:ILI786502 IVD786487:IVE786502 JEZ786487:JFA786502 JOV786487:JOW786502 JYR786487:JYS786502 KIN786487:KIO786502 KSJ786487:KSK786502 LCF786487:LCG786502 LMB786487:LMC786502 LVX786487:LVY786502 MFT786487:MFU786502 MPP786487:MPQ786502 MZL786487:MZM786502 NJH786487:NJI786502 NTD786487:NTE786502 OCZ786487:ODA786502 OMV786487:OMW786502 OWR786487:OWS786502 PGN786487:PGO786502 PQJ786487:PQK786502 QAF786487:QAG786502 QKB786487:QKC786502 QTX786487:QTY786502 RDT786487:RDU786502 RNP786487:RNQ786502 RXL786487:RXM786502 SHH786487:SHI786502 SRD786487:SRE786502 TAZ786487:TBA786502 TKV786487:TKW786502 TUR786487:TUS786502 UEN786487:UEO786502 UOJ786487:UOK786502 UYF786487:UYG786502 VIB786487:VIC786502 VRX786487:VRY786502 WBT786487:WBU786502 WLP786487:WLQ786502 WVL786487:WVM786502 IZ852023:JA852038 SV852023:SW852038 ACR852023:ACS852038 AMN852023:AMO852038 AWJ852023:AWK852038 BGF852023:BGG852038 BQB852023:BQC852038 BZX852023:BZY852038 CJT852023:CJU852038 CTP852023:CTQ852038 DDL852023:DDM852038 DNH852023:DNI852038 DXD852023:DXE852038 EGZ852023:EHA852038 EQV852023:EQW852038 FAR852023:FAS852038 FKN852023:FKO852038 FUJ852023:FUK852038 GEF852023:GEG852038 GOB852023:GOC852038 GXX852023:GXY852038 HHT852023:HHU852038 HRP852023:HRQ852038 IBL852023:IBM852038 ILH852023:ILI852038 IVD852023:IVE852038 JEZ852023:JFA852038 JOV852023:JOW852038 JYR852023:JYS852038 KIN852023:KIO852038 KSJ852023:KSK852038 LCF852023:LCG852038 LMB852023:LMC852038 LVX852023:LVY852038 MFT852023:MFU852038 MPP852023:MPQ852038 MZL852023:MZM852038 NJH852023:NJI852038 NTD852023:NTE852038 OCZ852023:ODA852038 OMV852023:OMW852038 OWR852023:OWS852038 PGN852023:PGO852038 PQJ852023:PQK852038 QAF852023:QAG852038 QKB852023:QKC852038 QTX852023:QTY852038 RDT852023:RDU852038 RNP852023:RNQ852038 RXL852023:RXM852038 SHH852023:SHI852038 SRD852023:SRE852038 TAZ852023:TBA852038 TKV852023:TKW852038 TUR852023:TUS852038 UEN852023:UEO852038 UOJ852023:UOK852038 UYF852023:UYG852038 VIB852023:VIC852038 VRX852023:VRY852038 WBT852023:WBU852038 WLP852023:WLQ852038 WVL852023:WVM852038 IZ917559:JA917574 SV917559:SW917574 ACR917559:ACS917574 AMN917559:AMO917574 AWJ917559:AWK917574 BGF917559:BGG917574 BQB917559:BQC917574 BZX917559:BZY917574 CJT917559:CJU917574 CTP917559:CTQ917574 DDL917559:DDM917574 DNH917559:DNI917574 DXD917559:DXE917574 EGZ917559:EHA917574 EQV917559:EQW917574 FAR917559:FAS917574 FKN917559:FKO917574 FUJ917559:FUK917574 GEF917559:GEG917574 GOB917559:GOC917574 GXX917559:GXY917574 HHT917559:HHU917574 HRP917559:HRQ917574 IBL917559:IBM917574 ILH917559:ILI917574 IVD917559:IVE917574 JEZ917559:JFA917574 JOV917559:JOW917574 JYR917559:JYS917574 KIN917559:KIO917574 KSJ917559:KSK917574 LCF917559:LCG917574 LMB917559:LMC917574 LVX917559:LVY917574 MFT917559:MFU917574 MPP917559:MPQ917574 MZL917559:MZM917574 NJH917559:NJI917574 NTD917559:NTE917574 OCZ917559:ODA917574 OMV917559:OMW917574 OWR917559:OWS917574 PGN917559:PGO917574 PQJ917559:PQK917574 QAF917559:QAG917574 QKB917559:QKC917574 QTX917559:QTY917574 RDT917559:RDU917574 RNP917559:RNQ917574 RXL917559:RXM917574 SHH917559:SHI917574 SRD917559:SRE917574 TAZ917559:TBA917574 TKV917559:TKW917574 TUR917559:TUS917574 UEN917559:UEO917574 UOJ917559:UOK917574 UYF917559:UYG917574 VIB917559:VIC917574 VRX917559:VRY917574 WBT917559:WBU917574 WLP917559:WLQ917574 WVL917559:WVM917574 IZ983095:JA983110 SV983095:SW983110 ACR983095:ACS983110 AMN983095:AMO983110 AWJ983095:AWK983110 BGF983095:BGG983110 BQB983095:BQC983110 BZX983095:BZY983110 CJT983095:CJU983110 CTP983095:CTQ983110 DDL983095:DDM983110 DNH983095:DNI983110 DXD983095:DXE983110 EGZ983095:EHA983110 EQV983095:EQW983110 FAR983095:FAS983110 FKN983095:FKO983110 FUJ983095:FUK983110 GEF983095:GEG983110 GOB983095:GOC983110 GXX983095:GXY983110 HHT983095:HHU983110 HRP983095:HRQ983110 IBL983095:IBM983110 ILH983095:ILI983110 IVD983095:IVE983110 JEZ983095:JFA983110 JOV983095:JOW983110 JYR983095:JYS983110 KIN983095:KIO983110 KSJ983095:KSK983110 LCF983095:LCG983110 LMB983095:LMC983110 LVX983095:LVY983110 MFT983095:MFU983110 MPP983095:MPQ983110 MZL983095:MZM983110 NJH983095:NJI983110 NTD983095:NTE983110 OCZ983095:ODA983110 OMV983095:OMW983110 OWR983095:OWS983110 PGN983095:PGO983110 PQJ983095:PQK983110 QAF983095:QAG983110 QKB983095:QKC983110 QTX983095:QTY983110 RDT983095:RDU983110 RNP983095:RNQ983110 RXL983095:RXM983110 SHH983095:SHI983110 SRD983095:SRE983110 TAZ983095:TBA983110 TKV983095:TKW983110 TUR983095:TUS983110 UEN983095:UEO983110 UOJ983095:UOK983110 UYF983095:UYG983110 VIB983095:VIC983110 VRX983095:VRY983110 WBT983095:WBU983110 WLP983095:WLQ983110 WVL983095:WVM983110 E983064:G983079 E917528:G917543 E851992:G852007 E786456:G786471 E720920:G720935 E655384:G655399 E589848:G589863 E524312:G524327 E458776:G458791 E393240:G393255 E327704:G327719 E262168:G262183 E196632:G196647 E9:G48</xm:sqref>
        </x14:dataValidation>
        <x14:dataValidation type="list" allowBlank="1" showInputMessage="1" showErrorMessage="1" xr:uid="{405D7C80-0076-496F-838B-8604EC8512C5}">
          <x14:formula1>
            <xm:f>選單資料!$K$1:$K$9</xm:f>
          </x14:formula1>
          <xm:sqref>I68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64945-FAF3-4630-8FE5-87AEB7776A34}">
  <sheetPr>
    <tabColor theme="6" tint="0.79998168889431442"/>
  </sheetPr>
  <dimension ref="A1:AA38"/>
  <sheetViews>
    <sheetView showZeros="0" zoomScaleNormal="100" workbookViewId="0">
      <pane xSplit="5" ySplit="10" topLeftCell="F23" activePane="bottomRight" state="frozen"/>
      <selection activeCell="C5" sqref="C5:G6"/>
      <selection pane="topRight" activeCell="C5" sqref="C5:G6"/>
      <selection pane="bottomLeft" activeCell="C5" sqref="C5:G6"/>
      <selection pane="bottomRight" activeCell="V5" sqref="V5:Z5"/>
    </sheetView>
  </sheetViews>
  <sheetFormatPr defaultColWidth="9" defaultRowHeight="15.75" x14ac:dyDescent="0.25"/>
  <cols>
    <col min="1" max="1" width="1.625" style="151" customWidth="1"/>
    <col min="2" max="9" width="4.625" style="151" customWidth="1"/>
    <col min="10" max="26" width="4.625" style="153" customWidth="1"/>
    <col min="27" max="27" width="1.625" style="153" customWidth="1"/>
    <col min="28" max="28" width="1.625" style="151" customWidth="1"/>
    <col min="29" max="16384" width="9" style="151"/>
  </cols>
  <sheetData>
    <row r="1" spans="1:27" ht="20.100000000000001" customHeight="1" x14ac:dyDescent="0.4">
      <c r="B1" s="152"/>
      <c r="C1" s="152"/>
      <c r="D1" s="152"/>
      <c r="E1" s="152"/>
      <c r="F1" s="152"/>
      <c r="G1" s="152"/>
      <c r="H1" s="152"/>
      <c r="J1" s="151"/>
      <c r="K1" s="151"/>
      <c r="L1" s="151"/>
      <c r="M1" s="151"/>
      <c r="N1" s="151"/>
      <c r="O1" s="151"/>
      <c r="R1" s="154"/>
      <c r="S1" s="453"/>
      <c r="T1" s="453"/>
      <c r="U1" s="453"/>
      <c r="V1" s="453"/>
      <c r="W1" s="453"/>
      <c r="X1" s="453"/>
      <c r="Y1" s="453"/>
      <c r="Z1" s="453"/>
      <c r="AA1" s="250"/>
    </row>
    <row r="2" spans="1:27" s="155" customFormat="1" ht="30" customHeight="1" x14ac:dyDescent="0.25">
      <c r="B2" s="454" t="s">
        <v>0</v>
      </c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156"/>
    </row>
    <row r="3" spans="1:27" s="158" customFormat="1" ht="30" customHeight="1" x14ac:dyDescent="0.25">
      <c r="A3" s="157"/>
      <c r="B3" s="455" t="s">
        <v>1</v>
      </c>
      <c r="C3" s="455"/>
      <c r="D3" s="455"/>
      <c r="E3" s="455"/>
      <c r="F3" s="455"/>
      <c r="G3" s="455"/>
      <c r="H3" s="455"/>
      <c r="I3" s="455"/>
      <c r="J3" s="455"/>
      <c r="K3" s="455"/>
      <c r="L3" s="455"/>
      <c r="M3" s="455"/>
      <c r="N3" s="455"/>
      <c r="O3" s="455"/>
      <c r="P3" s="455"/>
      <c r="Q3" s="455"/>
      <c r="R3" s="455"/>
      <c r="S3" s="455"/>
      <c r="T3" s="455"/>
      <c r="U3" s="455"/>
      <c r="V3" s="455"/>
      <c r="W3" s="455"/>
      <c r="X3" s="455"/>
      <c r="Y3" s="455"/>
      <c r="Z3" s="455"/>
      <c r="AA3" s="251"/>
    </row>
    <row r="4" spans="1:27" s="160" customFormat="1" ht="20.100000000000001" customHeight="1" thickBot="1" x14ac:dyDescent="0.3">
      <c r="A4" s="159"/>
      <c r="B4" s="160" t="s">
        <v>2</v>
      </c>
      <c r="E4" s="161">
        <v>113</v>
      </c>
      <c r="F4" s="162" t="s">
        <v>3</v>
      </c>
      <c r="G4" s="161">
        <v>3</v>
      </c>
      <c r="H4" s="162" t="s">
        <v>4</v>
      </c>
      <c r="I4" s="161">
        <v>27</v>
      </c>
      <c r="J4" s="162" t="s">
        <v>5</v>
      </c>
      <c r="T4" s="456" t="s">
        <v>6</v>
      </c>
      <c r="U4" s="456"/>
      <c r="V4" s="456"/>
      <c r="W4" s="456"/>
      <c r="X4" s="457">
        <v>113</v>
      </c>
      <c r="Y4" s="458"/>
      <c r="Z4" s="163" t="s">
        <v>7</v>
      </c>
      <c r="AA4" s="159"/>
    </row>
    <row r="5" spans="1:27" s="164" customFormat="1" ht="20.100000000000001" customHeight="1" x14ac:dyDescent="0.25">
      <c r="B5" s="459" t="s">
        <v>143</v>
      </c>
      <c r="C5" s="460"/>
      <c r="D5" s="463" t="s">
        <v>365</v>
      </c>
      <c r="E5" s="464"/>
      <c r="F5" s="464"/>
      <c r="G5" s="465"/>
      <c r="H5" s="467" t="s">
        <v>8</v>
      </c>
      <c r="I5" s="468"/>
      <c r="J5" s="467" t="s">
        <v>342</v>
      </c>
      <c r="K5" s="465"/>
      <c r="L5" s="465"/>
      <c r="M5" s="465"/>
      <c r="N5" s="467" t="s">
        <v>9</v>
      </c>
      <c r="O5" s="468"/>
      <c r="P5" s="467" t="s">
        <v>343</v>
      </c>
      <c r="Q5" s="468"/>
      <c r="R5" s="468"/>
      <c r="S5" s="468"/>
      <c r="T5" s="467" t="s">
        <v>360</v>
      </c>
      <c r="U5" s="468"/>
      <c r="V5" s="478">
        <v>130830</v>
      </c>
      <c r="W5" s="479"/>
      <c r="X5" s="479"/>
      <c r="Y5" s="479"/>
      <c r="Z5" s="480"/>
      <c r="AA5" s="165"/>
    </row>
    <row r="6" spans="1:27" s="164" customFormat="1" ht="50.1" customHeight="1" x14ac:dyDescent="0.25">
      <c r="B6" s="461"/>
      <c r="C6" s="462"/>
      <c r="D6" s="466"/>
      <c r="E6" s="466"/>
      <c r="F6" s="466"/>
      <c r="G6" s="466"/>
      <c r="H6" s="469"/>
      <c r="I6" s="469"/>
      <c r="J6" s="466"/>
      <c r="K6" s="466"/>
      <c r="L6" s="466"/>
      <c r="M6" s="466"/>
      <c r="N6" s="469"/>
      <c r="O6" s="469"/>
      <c r="P6" s="469"/>
      <c r="Q6" s="469"/>
      <c r="R6" s="469"/>
      <c r="S6" s="469"/>
      <c r="T6" s="469"/>
      <c r="U6" s="469"/>
      <c r="V6" s="481" t="str">
        <f>IFERROR(VLOOKUP($V$5,選單資料!J:K,2,0),"")</f>
        <v>推動公私協同治理</v>
      </c>
      <c r="W6" s="482"/>
      <c r="X6" s="482"/>
      <c r="Y6" s="482"/>
      <c r="Z6" s="483"/>
      <c r="AA6" s="165"/>
    </row>
    <row r="7" spans="1:27" s="166" customFormat="1" ht="60" customHeight="1" x14ac:dyDescent="0.25">
      <c r="B7" s="484" t="s">
        <v>10</v>
      </c>
      <c r="C7" s="485"/>
      <c r="D7" s="486"/>
      <c r="E7" s="487" t="s">
        <v>357</v>
      </c>
      <c r="F7" s="488"/>
      <c r="G7" s="488"/>
      <c r="H7" s="488"/>
      <c r="I7" s="488"/>
      <c r="J7" s="488"/>
      <c r="K7" s="488"/>
      <c r="L7" s="488"/>
      <c r="M7" s="488"/>
      <c r="N7" s="488"/>
      <c r="O7" s="488"/>
      <c r="P7" s="488"/>
      <c r="Q7" s="488"/>
      <c r="R7" s="488"/>
      <c r="S7" s="488"/>
      <c r="T7" s="488"/>
      <c r="U7" s="488"/>
      <c r="V7" s="488"/>
      <c r="W7" s="488"/>
      <c r="X7" s="488"/>
      <c r="Y7" s="488"/>
      <c r="Z7" s="489"/>
      <c r="AA7" s="167"/>
    </row>
    <row r="8" spans="1:27" s="168" customFormat="1" ht="35.1" customHeight="1" x14ac:dyDescent="0.25">
      <c r="B8" s="470" t="s">
        <v>11</v>
      </c>
      <c r="C8" s="471"/>
      <c r="D8" s="471"/>
      <c r="E8" s="471"/>
      <c r="F8" s="472" t="s">
        <v>341</v>
      </c>
      <c r="G8" s="472"/>
      <c r="H8" s="169" t="s">
        <v>7</v>
      </c>
      <c r="I8" s="170" t="s">
        <v>344</v>
      </c>
      <c r="J8" s="171" t="s">
        <v>12</v>
      </c>
      <c r="K8" s="172">
        <v>11</v>
      </c>
      <c r="L8" s="473" t="s">
        <v>13</v>
      </c>
      <c r="M8" s="473"/>
      <c r="N8" s="474">
        <v>113</v>
      </c>
      <c r="O8" s="474"/>
      <c r="P8" s="169" t="s">
        <v>7</v>
      </c>
      <c r="Q8" s="172">
        <v>3</v>
      </c>
      <c r="R8" s="171" t="s">
        <v>12</v>
      </c>
      <c r="S8" s="173">
        <v>16</v>
      </c>
      <c r="T8" s="475" t="s">
        <v>14</v>
      </c>
      <c r="U8" s="475"/>
      <c r="V8" s="475"/>
      <c r="W8" s="476" t="s">
        <v>347</v>
      </c>
      <c r="X8" s="477"/>
      <c r="Y8" s="252" t="s">
        <v>15</v>
      </c>
      <c r="Z8" s="174"/>
      <c r="AA8" s="175"/>
    </row>
    <row r="9" spans="1:27" s="164" customFormat="1" ht="30" customHeight="1" x14ac:dyDescent="0.25">
      <c r="B9" s="506" t="s">
        <v>16</v>
      </c>
      <c r="C9" s="507"/>
      <c r="D9" s="507"/>
      <c r="E9" s="508"/>
      <c r="F9" s="512" t="s">
        <v>17</v>
      </c>
      <c r="G9" s="513"/>
      <c r="H9" s="513"/>
      <c r="I9" s="513"/>
      <c r="J9" s="512" t="s">
        <v>18</v>
      </c>
      <c r="K9" s="514"/>
      <c r="L9" s="514"/>
      <c r="M9" s="514"/>
      <c r="N9" s="512" t="str">
        <f>國外出差旅費核算明細表_範例!$F5</f>
        <v>EUR</v>
      </c>
      <c r="O9" s="514"/>
      <c r="P9" s="514"/>
      <c r="Q9" s="515"/>
      <c r="R9" s="512">
        <f>國外出差旅費核算明細表_範例!$F6</f>
        <v>0</v>
      </c>
      <c r="S9" s="514"/>
      <c r="T9" s="514"/>
      <c r="U9" s="515"/>
      <c r="V9" s="485">
        <f>國外出差旅費核算明細表_範例!$I$4</f>
        <v>0</v>
      </c>
      <c r="W9" s="513"/>
      <c r="X9" s="513"/>
      <c r="Y9" s="513"/>
      <c r="Z9" s="516"/>
      <c r="AA9" s="176"/>
    </row>
    <row r="10" spans="1:27" s="164" customFormat="1" ht="30" customHeight="1" x14ac:dyDescent="0.25">
      <c r="B10" s="509"/>
      <c r="C10" s="510"/>
      <c r="D10" s="510"/>
      <c r="E10" s="511"/>
      <c r="F10" s="517">
        <f>國外出差旅費核算明細表_範例!$G$4</f>
        <v>31.751999999999999</v>
      </c>
      <c r="G10" s="491"/>
      <c r="H10" s="491"/>
      <c r="I10" s="491"/>
      <c r="J10" s="512">
        <v>1</v>
      </c>
      <c r="K10" s="514"/>
      <c r="L10" s="514"/>
      <c r="M10" s="514"/>
      <c r="N10" s="517">
        <f>IF(N$9=國外出差旅費核算明細表_範例!$F5,國外出差旅費核算明細表_範例!$G5,"")</f>
        <v>34.5</v>
      </c>
      <c r="O10" s="518"/>
      <c r="P10" s="518"/>
      <c r="Q10" s="519"/>
      <c r="R10" s="517">
        <f>IF(R$9=國外出差旅費核算明細表_範例!$F6,國外出差旅費核算明細表_範例!$G6,"")</f>
        <v>0</v>
      </c>
      <c r="S10" s="518"/>
      <c r="T10" s="518"/>
      <c r="U10" s="519"/>
      <c r="V10" s="490">
        <f>國外出差旅費核算明細表_範例!$J$4</f>
        <v>0</v>
      </c>
      <c r="W10" s="491"/>
      <c r="X10" s="491"/>
      <c r="Y10" s="491"/>
      <c r="Z10" s="492"/>
      <c r="AA10" s="176"/>
    </row>
    <row r="11" spans="1:27" s="166" customFormat="1" ht="35.1" customHeight="1" x14ac:dyDescent="0.25">
      <c r="B11" s="493" t="s">
        <v>19</v>
      </c>
      <c r="C11" s="496" t="s">
        <v>20</v>
      </c>
      <c r="D11" s="497"/>
      <c r="E11" s="498"/>
      <c r="F11" s="499">
        <f>SUMIF(國外出差旅費核算明細表_範例!$L$33:$L$47,$C11&amp;F$9,國外出差旅費核算明細表_範例!$J$33:$J$47)</f>
        <v>0</v>
      </c>
      <c r="G11" s="500"/>
      <c r="H11" s="500"/>
      <c r="I11" s="500"/>
      <c r="J11" s="501">
        <f>SUMIF(國外出差旅費核算明細表_範例!$L$33:$L$47,$C11&amp;J$9,國外出差旅費核算明細表_範例!$J$33:$J$47)</f>
        <v>50000</v>
      </c>
      <c r="K11" s="502"/>
      <c r="L11" s="502"/>
      <c r="M11" s="502"/>
      <c r="N11" s="499">
        <f>SUMIF(國外出差旅費核算明細表_範例!$L$33:$L$47,$C11&amp;N$9,國外出差旅費核算明細表_範例!$J$33:$J$47)</f>
        <v>0</v>
      </c>
      <c r="O11" s="500"/>
      <c r="P11" s="500"/>
      <c r="Q11" s="500"/>
      <c r="R11" s="499">
        <f>SUMIF(國外出差旅費核算明細表_範例!$L$33:$L$47,$C11&amp;R$9,國外出差旅費核算明細表_範例!$J$33:$J$47)</f>
        <v>0</v>
      </c>
      <c r="S11" s="500"/>
      <c r="T11" s="500"/>
      <c r="U11" s="500"/>
      <c r="V11" s="503">
        <f>SUMIF(國外出差旅費核算明細表_範例!$L$33:$L$47,$C11&amp;R$9,國外出差旅費核算明細表_範例!$J$33:$J$47)</f>
        <v>0</v>
      </c>
      <c r="W11" s="504"/>
      <c r="X11" s="504"/>
      <c r="Y11" s="504"/>
      <c r="Z11" s="505"/>
      <c r="AA11" s="177"/>
    </row>
    <row r="12" spans="1:27" s="166" customFormat="1" ht="35.1" customHeight="1" x14ac:dyDescent="0.25">
      <c r="B12" s="494"/>
      <c r="C12" s="496" t="s">
        <v>21</v>
      </c>
      <c r="D12" s="497"/>
      <c r="E12" s="498"/>
      <c r="F12" s="499">
        <f>SUMIF(國外出差旅費核算明細表_範例!$L$33:$L$47,$C12&amp;F$9,國外出差旅費核算明細表_範例!$J$33:$J$47)</f>
        <v>0</v>
      </c>
      <c r="G12" s="500"/>
      <c r="H12" s="500"/>
      <c r="I12" s="500"/>
      <c r="J12" s="501">
        <f>SUMIF(國外出差旅費核算明細表_範例!$L$33:$L$47,$C12&amp;J$9,國外出差旅費核算明細表_範例!$J$33:$J$47)</f>
        <v>0</v>
      </c>
      <c r="K12" s="502"/>
      <c r="L12" s="502"/>
      <c r="M12" s="502"/>
      <c r="N12" s="499">
        <f>SUMIF(國外出差旅費核算明細表_範例!$L$33:$L$47,$C12&amp;N$9,國外出差旅費核算明細表_範例!$J$33:$J$47)</f>
        <v>0</v>
      </c>
      <c r="O12" s="500"/>
      <c r="P12" s="500"/>
      <c r="Q12" s="500"/>
      <c r="R12" s="499">
        <f>SUMIF(國外出差旅費核算明細表_範例!$L$33:$L$47,$C12&amp;R$9,國外出差旅費核算明細表_範例!$J$33:$J$47)</f>
        <v>0</v>
      </c>
      <c r="S12" s="500"/>
      <c r="T12" s="500"/>
      <c r="U12" s="500"/>
      <c r="V12" s="503">
        <f>SUMIF(國外出差旅費核算明細表_範例!$L$33:$L$47,$C12&amp;R$9,國外出差旅費核算明細表_範例!$J$33:$J$47)</f>
        <v>0</v>
      </c>
      <c r="W12" s="504"/>
      <c r="X12" s="504"/>
      <c r="Y12" s="504"/>
      <c r="Z12" s="505"/>
      <c r="AA12" s="177"/>
    </row>
    <row r="13" spans="1:27" s="166" customFormat="1" ht="35.1" customHeight="1" x14ac:dyDescent="0.25">
      <c r="B13" s="495"/>
      <c r="C13" s="496" t="s">
        <v>302</v>
      </c>
      <c r="D13" s="497"/>
      <c r="E13" s="498"/>
      <c r="F13" s="499">
        <f>SUMIF(國外出差旅費核算明細表_範例!$L$33:$L$47,$C13&amp;F$9,國外出差旅費核算明細表_範例!$J$33:$J$47)</f>
        <v>0</v>
      </c>
      <c r="G13" s="500"/>
      <c r="H13" s="500"/>
      <c r="I13" s="500"/>
      <c r="J13" s="501">
        <f>SUMIF(國外出差旅費核算明細表_範例!$L$33:$L$47,$C13&amp;J$9,國外出差旅費核算明細表_範例!$J$33:$J$47)</f>
        <v>360</v>
      </c>
      <c r="K13" s="502"/>
      <c r="L13" s="502"/>
      <c r="M13" s="502"/>
      <c r="N13" s="499">
        <f>SUMIF(國外出差旅費核算明細表_範例!$L$33:$L$47,$C13&amp;N$9,國外出差旅費核算明細表_範例!$J$33:$J$47)</f>
        <v>180</v>
      </c>
      <c r="O13" s="500"/>
      <c r="P13" s="500"/>
      <c r="Q13" s="500"/>
      <c r="R13" s="520">
        <f>SUMIF(國外出差旅費核算明細表_範例!$L$33:$L$47,$C13&amp;R$9,國外出差旅費核算明細表_範例!$J$33:$J$47)</f>
        <v>0</v>
      </c>
      <c r="S13" s="504"/>
      <c r="T13" s="504"/>
      <c r="U13" s="521"/>
      <c r="V13" s="522"/>
      <c r="W13" s="504"/>
      <c r="X13" s="504"/>
      <c r="Y13" s="504"/>
      <c r="Z13" s="505"/>
      <c r="AA13" s="177"/>
    </row>
    <row r="14" spans="1:27" s="166" customFormat="1" ht="35.1" customHeight="1" x14ac:dyDescent="0.25">
      <c r="B14" s="493" t="s">
        <v>22</v>
      </c>
      <c r="C14" s="496" t="s">
        <v>23</v>
      </c>
      <c r="D14" s="497"/>
      <c r="E14" s="498"/>
      <c r="F14" s="499">
        <f>國外出差旅費核算明細表_範例!$H$29</f>
        <v>994</v>
      </c>
      <c r="G14" s="500"/>
      <c r="H14" s="500"/>
      <c r="I14" s="500"/>
      <c r="J14" s="501">
        <f>SUMIF(國外出差旅費核算明細表_範例!$L$33:$L$47,$C14&amp;J$9,國外出差旅費核算明細表_範例!$J$33:$J$47)</f>
        <v>0</v>
      </c>
      <c r="K14" s="502"/>
      <c r="L14" s="502"/>
      <c r="M14" s="502"/>
      <c r="N14" s="520">
        <f>SUMIF(國外出差旅費核算明細表_範例!$L$33:$L$47,$C14&amp;N$9,國外出差旅費核算明細表_範例!$J$33:$J$47)</f>
        <v>0</v>
      </c>
      <c r="O14" s="523"/>
      <c r="P14" s="523"/>
      <c r="Q14" s="524"/>
      <c r="R14" s="520">
        <f>SUMIF(國外出差旅費核算明細表_範例!$L$33:$L$47,$C14&amp;R$9,國外出差旅費核算明細表_範例!$J$33:$J$47)</f>
        <v>0</v>
      </c>
      <c r="S14" s="523"/>
      <c r="T14" s="523"/>
      <c r="U14" s="524"/>
      <c r="V14" s="522">
        <f>SUMIF(國外出差旅費核算明細表_範例!$L$33:$L$47,$C14&amp;V$9,國外出差旅費核算明細表_範例!$J$33:$J$47)</f>
        <v>0</v>
      </c>
      <c r="W14" s="504"/>
      <c r="X14" s="504"/>
      <c r="Y14" s="504"/>
      <c r="Z14" s="505"/>
      <c r="AA14" s="177"/>
    </row>
    <row r="15" spans="1:27" s="166" customFormat="1" ht="35.1" customHeight="1" x14ac:dyDescent="0.25">
      <c r="B15" s="494"/>
      <c r="C15" s="496" t="s">
        <v>24</v>
      </c>
      <c r="D15" s="497"/>
      <c r="E15" s="498"/>
      <c r="F15" s="499">
        <f>國外出差旅費核算明細表_範例!$I$29</f>
        <v>322.79999999999995</v>
      </c>
      <c r="G15" s="500"/>
      <c r="H15" s="500"/>
      <c r="I15" s="500"/>
      <c r="J15" s="501">
        <f>SUMIF(國外出差旅費核算明細表_範例!$L$33:$L$47,$C15&amp;J$9,國外出差旅費核算明細表_範例!$J$33:$J$47)</f>
        <v>0</v>
      </c>
      <c r="K15" s="502"/>
      <c r="L15" s="502"/>
      <c r="M15" s="502"/>
      <c r="N15" s="520">
        <f>SUMIF(國外出差旅費核算明細表_範例!$L$33:$L$47,$C15&amp;N$9,國外出差旅費核算明細表_範例!$J$33:$J$47)</f>
        <v>0</v>
      </c>
      <c r="O15" s="523"/>
      <c r="P15" s="523"/>
      <c r="Q15" s="524"/>
      <c r="R15" s="520">
        <f>SUMIF(國外出差旅費核算明細表_範例!$L$33:$L$47,$C15&amp;R$9,國外出差旅費核算明細表_範例!$J$33:$J$47)</f>
        <v>0</v>
      </c>
      <c r="S15" s="523"/>
      <c r="T15" s="523"/>
      <c r="U15" s="524"/>
      <c r="V15" s="522">
        <f>SUMIF(國外出差旅費核算明細表_範例!$L$33:$L$47,$C15&amp;V$9,國外出差旅費核算明細表_範例!$J$33:$J$47)</f>
        <v>0</v>
      </c>
      <c r="W15" s="504"/>
      <c r="X15" s="504"/>
      <c r="Y15" s="504"/>
      <c r="Z15" s="505"/>
      <c r="AA15" s="177"/>
    </row>
    <row r="16" spans="1:27" s="166" customFormat="1" ht="35.1" customHeight="1" x14ac:dyDescent="0.25">
      <c r="B16" s="495"/>
      <c r="C16" s="496" t="s">
        <v>25</v>
      </c>
      <c r="D16" s="497"/>
      <c r="E16" s="498"/>
      <c r="F16" s="499">
        <f>國外出差旅費核算明細表_範例!$J$29</f>
        <v>213</v>
      </c>
      <c r="G16" s="500"/>
      <c r="H16" s="500"/>
      <c r="I16" s="500"/>
      <c r="J16" s="501">
        <f>SUMIF(國外出差旅費核算明細表_範例!$L$33:$L$47,$C16&amp;J$9,國外出差旅費核算明細表_範例!$J$33:$J$47)</f>
        <v>0</v>
      </c>
      <c r="K16" s="502"/>
      <c r="L16" s="502"/>
      <c r="M16" s="502"/>
      <c r="N16" s="520">
        <f>SUMIF(國外出差旅費核算明細表_範例!$L$33:$L$47,$C16&amp;N$9,國外出差旅費核算明細表_範例!$J$33:$J$47)</f>
        <v>0</v>
      </c>
      <c r="O16" s="523"/>
      <c r="P16" s="523"/>
      <c r="Q16" s="524"/>
      <c r="R16" s="520">
        <f>SUMIF(國外出差旅費核算明細表_範例!$L$33:$L$47,$C16&amp;R$9,國外出差旅費核算明細表_範例!$J$33:$J$47)</f>
        <v>0</v>
      </c>
      <c r="S16" s="523"/>
      <c r="T16" s="523"/>
      <c r="U16" s="524"/>
      <c r="V16" s="522">
        <f>SUMIF(國外出差旅費核算明細表_範例!$L$33:$L$47,$C16&amp;V$9,國外出差旅費核算明細表_範例!$J$33:$J$47)</f>
        <v>0</v>
      </c>
      <c r="W16" s="504"/>
      <c r="X16" s="504"/>
      <c r="Y16" s="504"/>
      <c r="Z16" s="505"/>
      <c r="AA16" s="177"/>
    </row>
    <row r="17" spans="1:27" s="166" customFormat="1" ht="35.1" customHeight="1" x14ac:dyDescent="0.25">
      <c r="B17" s="525" t="s">
        <v>26</v>
      </c>
      <c r="C17" s="496" t="s">
        <v>27</v>
      </c>
      <c r="D17" s="497"/>
      <c r="E17" s="498"/>
      <c r="F17" s="499">
        <f>SUMIF(國外出差旅費核算明細表_範例!$L$33:$L$47,$C17&amp;F$9,國外出差旅費核算明細表_範例!$J$33:$J$47)</f>
        <v>0</v>
      </c>
      <c r="G17" s="500"/>
      <c r="H17" s="500"/>
      <c r="I17" s="500"/>
      <c r="J17" s="501">
        <f>SUMIF(國外出差旅費核算明細表_範例!$L$33:$L$47,$C17&amp;J$9,國外出差旅費核算明細表_範例!$J$33:$J$47)</f>
        <v>1500</v>
      </c>
      <c r="K17" s="502"/>
      <c r="L17" s="502"/>
      <c r="M17" s="502"/>
      <c r="N17" s="520">
        <f>SUMIF(國外出差旅費核算明細表_範例!$L$33:$L$47,$C17&amp;N$9,國外出差旅費核算明細表_範例!$J$33:$J$47)</f>
        <v>0</v>
      </c>
      <c r="O17" s="523"/>
      <c r="P17" s="523"/>
      <c r="Q17" s="524"/>
      <c r="R17" s="520">
        <f>SUMIF(國外出差旅費核算明細表_範例!$L$33:$L$47,$C17&amp;R$9,國外出差旅費核算明細表_範例!$J$33:$J$47)</f>
        <v>0</v>
      </c>
      <c r="S17" s="523"/>
      <c r="T17" s="523"/>
      <c r="U17" s="524"/>
      <c r="V17" s="522">
        <f>SUMIF(國外出差旅費核算明細表_範例!$L$33:$L$47,$C17&amp;V$9,國外出差旅費核算明細表_範例!$J$33:$J$47)</f>
        <v>0</v>
      </c>
      <c r="W17" s="504"/>
      <c r="X17" s="504"/>
      <c r="Y17" s="504"/>
      <c r="Z17" s="505"/>
      <c r="AA17" s="177"/>
    </row>
    <row r="18" spans="1:27" s="166" customFormat="1" ht="35.1" customHeight="1" x14ac:dyDescent="0.25">
      <c r="B18" s="494"/>
      <c r="C18" s="496" t="s">
        <v>28</v>
      </c>
      <c r="D18" s="497"/>
      <c r="E18" s="498"/>
      <c r="F18" s="499">
        <f>SUMIF(國外出差旅費核算明細表_範例!$L$33:$L$47,$C18&amp;F$9,國外出差旅費核算明細表_範例!$J$33:$J$47)</f>
        <v>0</v>
      </c>
      <c r="G18" s="500"/>
      <c r="H18" s="500"/>
      <c r="I18" s="500"/>
      <c r="J18" s="501">
        <f>SUMIF(國外出差旅費核算明細表_範例!$L$33:$L$47,$C18&amp;J$9,國外出差旅費核算明細表_範例!$J$33:$J$47)</f>
        <v>500</v>
      </c>
      <c r="K18" s="502"/>
      <c r="L18" s="502"/>
      <c r="M18" s="502"/>
      <c r="N18" s="520">
        <f>SUMIF(國外出差旅費核算明細表_範例!$L$33:$L$47,$C18&amp;N$9,國外出差旅費核算明細表_範例!$J$33:$J$47)</f>
        <v>0</v>
      </c>
      <c r="O18" s="523"/>
      <c r="P18" s="523"/>
      <c r="Q18" s="524"/>
      <c r="R18" s="520">
        <f>SUMIF(國外出差旅費核算明細表_範例!$L$33:$L$47,$C18&amp;R$9,國外出差旅費核算明細表_範例!$J$33:$J$47)</f>
        <v>0</v>
      </c>
      <c r="S18" s="523"/>
      <c r="T18" s="523"/>
      <c r="U18" s="524"/>
      <c r="V18" s="522">
        <f>SUMIF(國外出差旅費核算明細表_範例!$L$33:$L$47,$C18&amp;V$9,國外出差旅費核算明細表_範例!$J$33:$J$47)</f>
        <v>0</v>
      </c>
      <c r="W18" s="504"/>
      <c r="X18" s="504"/>
      <c r="Y18" s="504"/>
      <c r="Z18" s="505"/>
      <c r="AA18" s="177"/>
    </row>
    <row r="19" spans="1:27" s="166" customFormat="1" ht="35.1" customHeight="1" x14ac:dyDescent="0.25">
      <c r="B19" s="494"/>
      <c r="C19" s="496" t="s">
        <v>29</v>
      </c>
      <c r="D19" s="497"/>
      <c r="E19" s="498"/>
      <c r="F19" s="499">
        <f>SUMIF(國外出差旅費核算明細表_範例!$L$33:$L$47,$C19&amp;F$9,國外出差旅費核算明細表_範例!$J$33:$J$47)</f>
        <v>0</v>
      </c>
      <c r="G19" s="500"/>
      <c r="H19" s="500"/>
      <c r="I19" s="500"/>
      <c r="J19" s="501">
        <f>SUMIF(國外出差旅費核算明細表_範例!$L$33:$L$47,$C19&amp;J$9,國外出差旅費核算明細表_範例!$J$33:$J$47)</f>
        <v>12999</v>
      </c>
      <c r="K19" s="502"/>
      <c r="L19" s="502"/>
      <c r="M19" s="502"/>
      <c r="N19" s="520">
        <f>SUMIF(國外出差旅費核算明細表_範例!$L$33:$L$47,$C19&amp;N$9,國外出差旅費核算明細表_範例!$J$33:$J$47)</f>
        <v>0</v>
      </c>
      <c r="O19" s="523"/>
      <c r="P19" s="523"/>
      <c r="Q19" s="524"/>
      <c r="R19" s="520">
        <f>SUMIF(國外出差旅費核算明細表_範例!$L$33:$L$47,$C19&amp;R$9,國外出差旅費核算明細表_範例!$J$33:$J$47)</f>
        <v>0</v>
      </c>
      <c r="S19" s="523"/>
      <c r="T19" s="523"/>
      <c r="U19" s="524"/>
      <c r="V19" s="522">
        <f>SUMIF(國外出差旅費核算明細表_範例!$L$33:$L$47,$C19&amp;V$9,國外出差旅費核算明細表_範例!$J$33:$J$47)</f>
        <v>0</v>
      </c>
      <c r="W19" s="504"/>
      <c r="X19" s="504"/>
      <c r="Y19" s="504"/>
      <c r="Z19" s="505"/>
      <c r="AA19" s="177"/>
    </row>
    <row r="20" spans="1:27" s="166" customFormat="1" ht="35.1" customHeight="1" x14ac:dyDescent="0.25">
      <c r="B20" s="494"/>
      <c r="C20" s="496" t="s">
        <v>30</v>
      </c>
      <c r="D20" s="497"/>
      <c r="E20" s="498"/>
      <c r="F20" s="499">
        <f>SUMIF(國外出差旅費核算明細表_範例!$L$33:$L$47,$C20&amp;F$9,國外出差旅費核算明細表_範例!$J$33:$J$47)</f>
        <v>0</v>
      </c>
      <c r="G20" s="500"/>
      <c r="H20" s="500"/>
      <c r="I20" s="500"/>
      <c r="J20" s="501">
        <f>SUMIF(國外出差旅費核算明細表_範例!$L$33:$L$47,$C20&amp;J$9,國外出差旅費核算明細表_範例!$J$33:$J$47)</f>
        <v>0</v>
      </c>
      <c r="K20" s="502"/>
      <c r="L20" s="502"/>
      <c r="M20" s="502"/>
      <c r="N20" s="520">
        <f>SUMIF(國外出差旅費核算明細表_範例!$L$33:$L$47,$C20&amp;N$9,國外出差旅費核算明細表_範例!$J$33:$J$47)</f>
        <v>0</v>
      </c>
      <c r="O20" s="523"/>
      <c r="P20" s="523"/>
      <c r="Q20" s="524"/>
      <c r="R20" s="520">
        <f>SUMIF(國外出差旅費核算明細表_範例!$L$33:$L$47,$C20&amp;R$9,國外出差旅費核算明細表_範例!$J$33:$J$47)</f>
        <v>0</v>
      </c>
      <c r="S20" s="523"/>
      <c r="T20" s="523"/>
      <c r="U20" s="524"/>
      <c r="V20" s="522">
        <f>SUMIF(國外出差旅費核算明細表_範例!$L$33:$L$47,$C20&amp;V$9,國外出差旅費核算明細表_範例!$J$33:$J$47)</f>
        <v>0</v>
      </c>
      <c r="W20" s="504"/>
      <c r="X20" s="504"/>
      <c r="Y20" s="504"/>
      <c r="Z20" s="505"/>
      <c r="AA20" s="177"/>
    </row>
    <row r="21" spans="1:27" s="166" customFormat="1" ht="35.1" customHeight="1" x14ac:dyDescent="0.25">
      <c r="B21" s="495"/>
      <c r="C21" s="496" t="s">
        <v>31</v>
      </c>
      <c r="D21" s="497"/>
      <c r="E21" s="498"/>
      <c r="F21" s="499">
        <f>SUMIF(國外出差旅費核算明細表_範例!$L$33:$L$47,$C21&amp;F$9,國外出差旅費核算明細表_範例!$J$33:$J$47)</f>
        <v>0</v>
      </c>
      <c r="G21" s="500"/>
      <c r="H21" s="500"/>
      <c r="I21" s="500"/>
      <c r="J21" s="501">
        <f>SUMIF(國外出差旅費核算明細表_範例!$L$33:$L$47,$C21&amp;J$9,國外出差旅費核算明細表_範例!$J$33:$J$47)</f>
        <v>0</v>
      </c>
      <c r="K21" s="502"/>
      <c r="L21" s="502"/>
      <c r="M21" s="502"/>
      <c r="N21" s="520">
        <f>SUMIF(國外出差旅費核算明細表_範例!$L$33:$L$47,$C21&amp;N$9,國外出差旅費核算明細表_範例!$J$33:$J$47)</f>
        <v>0</v>
      </c>
      <c r="O21" s="523"/>
      <c r="P21" s="523"/>
      <c r="Q21" s="524"/>
      <c r="R21" s="520">
        <f>SUMIF(國外出差旅費核算明細表_範例!$L$33:$L$47,$C21&amp;R$9,國外出差旅費核算明細表_範例!$J$33:$J$47)</f>
        <v>0</v>
      </c>
      <c r="S21" s="523"/>
      <c r="T21" s="523"/>
      <c r="U21" s="524"/>
      <c r="V21" s="522">
        <f>SUMIF(國外出差旅費核算明細表_範例!$L$33:$L$47,$C21&amp;V$9,國外出差旅費核算明細表_範例!$J$33:$J$47)</f>
        <v>0</v>
      </c>
      <c r="W21" s="504"/>
      <c r="X21" s="504"/>
      <c r="Y21" s="504"/>
      <c r="Z21" s="505"/>
      <c r="AA21" s="177"/>
    </row>
    <row r="22" spans="1:27" s="166" customFormat="1" ht="35.1" customHeight="1" x14ac:dyDescent="0.25">
      <c r="B22" s="526" t="s">
        <v>32</v>
      </c>
      <c r="C22" s="527"/>
      <c r="D22" s="527"/>
      <c r="E22" s="528"/>
      <c r="F22" s="499">
        <f>SUM(F11:I21)</f>
        <v>1529.8</v>
      </c>
      <c r="G22" s="500"/>
      <c r="H22" s="500"/>
      <c r="I22" s="500"/>
      <c r="J22" s="501">
        <f>SUM(J11:M21)</f>
        <v>65359</v>
      </c>
      <c r="K22" s="529"/>
      <c r="L22" s="529"/>
      <c r="M22" s="529"/>
      <c r="N22" s="520">
        <f>SUM(N11:Q21)</f>
        <v>180</v>
      </c>
      <c r="O22" s="523"/>
      <c r="P22" s="523"/>
      <c r="Q22" s="524"/>
      <c r="R22" s="520">
        <f>SUM(R11:U21)</f>
        <v>0</v>
      </c>
      <c r="S22" s="504"/>
      <c r="T22" s="504"/>
      <c r="U22" s="521"/>
      <c r="V22" s="522">
        <f>SUM(V11:Z21)</f>
        <v>0</v>
      </c>
      <c r="W22" s="504"/>
      <c r="X22" s="504"/>
      <c r="Y22" s="504"/>
      <c r="Z22" s="505"/>
      <c r="AA22" s="177"/>
    </row>
    <row r="23" spans="1:27" s="166" customFormat="1" ht="35.1" customHeight="1" x14ac:dyDescent="0.25">
      <c r="B23" s="526" t="s">
        <v>33</v>
      </c>
      <c r="C23" s="527"/>
      <c r="D23" s="527"/>
      <c r="E23" s="528"/>
      <c r="F23" s="501">
        <f>ROUND(F10*F22,0)</f>
        <v>48574</v>
      </c>
      <c r="G23" s="502"/>
      <c r="H23" s="502"/>
      <c r="I23" s="502"/>
      <c r="J23" s="501">
        <f>ROUND(J10*J22,0)</f>
        <v>65359</v>
      </c>
      <c r="K23" s="529"/>
      <c r="L23" s="529"/>
      <c r="M23" s="529"/>
      <c r="N23" s="530">
        <f>ROUND(N10*N22,0)</f>
        <v>6210</v>
      </c>
      <c r="O23" s="531"/>
      <c r="P23" s="531"/>
      <c r="Q23" s="532"/>
      <c r="R23" s="530">
        <f>ROUND(R10*R22,0)</f>
        <v>0</v>
      </c>
      <c r="S23" s="533"/>
      <c r="T23" s="533"/>
      <c r="U23" s="534"/>
      <c r="V23" s="535">
        <f>ROUND(V10*V22,0)</f>
        <v>0</v>
      </c>
      <c r="W23" s="533"/>
      <c r="X23" s="533"/>
      <c r="Y23" s="533"/>
      <c r="Z23" s="536"/>
      <c r="AA23" s="177"/>
    </row>
    <row r="24" spans="1:27" s="166" customFormat="1" ht="35.1" customHeight="1" x14ac:dyDescent="0.25">
      <c r="B24" s="526" t="s">
        <v>34</v>
      </c>
      <c r="C24" s="527"/>
      <c r="D24" s="527"/>
      <c r="E24" s="528"/>
      <c r="F24" s="558">
        <f>SUM(F23:Z23)</f>
        <v>120143</v>
      </c>
      <c r="G24" s="513"/>
      <c r="H24" s="513"/>
      <c r="I24" s="513"/>
      <c r="J24" s="559"/>
      <c r="K24" s="560" t="s">
        <v>35</v>
      </c>
      <c r="L24" s="561"/>
      <c r="M24" s="562"/>
      <c r="N24" s="563">
        <v>100000</v>
      </c>
      <c r="O24" s="564"/>
      <c r="P24" s="564"/>
      <c r="Q24" s="564"/>
      <c r="R24" s="565" t="s">
        <v>36</v>
      </c>
      <c r="S24" s="566"/>
      <c r="T24" s="566"/>
      <c r="U24" s="566"/>
      <c r="V24" s="567"/>
      <c r="W24" s="568">
        <f>F24-N24</f>
        <v>20143</v>
      </c>
      <c r="X24" s="513"/>
      <c r="Y24" s="513"/>
      <c r="Z24" s="516"/>
      <c r="AA24" s="177"/>
    </row>
    <row r="25" spans="1:27" s="166" customFormat="1" ht="50.1" customHeight="1" x14ac:dyDescent="0.25">
      <c r="B25" s="291" t="s">
        <v>361</v>
      </c>
      <c r="C25" s="295"/>
      <c r="D25" s="295"/>
      <c r="E25" s="315"/>
      <c r="F25" s="312"/>
      <c r="G25" s="313"/>
      <c r="H25" s="313"/>
      <c r="I25" s="313"/>
      <c r="J25" s="313"/>
      <c r="K25" s="313"/>
      <c r="L25" s="313"/>
      <c r="M25" s="313"/>
      <c r="N25" s="313"/>
      <c r="O25" s="313"/>
      <c r="P25" s="313"/>
      <c r="Q25" s="313"/>
      <c r="R25" s="313"/>
      <c r="S25" s="313"/>
      <c r="T25" s="313"/>
      <c r="U25" s="313"/>
      <c r="V25" s="313"/>
      <c r="W25" s="313"/>
      <c r="X25" s="313"/>
      <c r="Y25" s="313"/>
      <c r="Z25" s="314"/>
      <c r="AA25" s="179"/>
    </row>
    <row r="26" spans="1:27" s="166" customFormat="1" ht="21.95" customHeight="1" thickBot="1" x14ac:dyDescent="0.3">
      <c r="B26" s="537" t="s">
        <v>37</v>
      </c>
      <c r="C26" s="538"/>
      <c r="D26" s="538"/>
      <c r="E26" s="539"/>
      <c r="F26" s="178" t="s">
        <v>345</v>
      </c>
      <c r="G26" s="544" t="s">
        <v>39</v>
      </c>
      <c r="H26" s="545"/>
      <c r="I26" s="545"/>
      <c r="J26" s="545"/>
      <c r="K26" s="545"/>
      <c r="L26" s="545"/>
      <c r="M26" s="545"/>
      <c r="N26" s="546"/>
      <c r="O26" s="547" t="s">
        <v>40</v>
      </c>
      <c r="P26" s="548"/>
      <c r="Q26" s="548"/>
      <c r="R26" s="548"/>
      <c r="S26" s="548"/>
      <c r="T26" s="548"/>
      <c r="U26" s="548"/>
      <c r="V26" s="548"/>
      <c r="W26" s="548"/>
      <c r="X26" s="548"/>
      <c r="Y26" s="548"/>
      <c r="Z26" s="549"/>
      <c r="AA26" s="179"/>
    </row>
    <row r="27" spans="1:27" s="166" customFormat="1" ht="21.95" customHeight="1" x14ac:dyDescent="0.25">
      <c r="B27" s="540"/>
      <c r="C27" s="541"/>
      <c r="D27" s="541"/>
      <c r="E27" s="541"/>
      <c r="F27" s="180" t="s">
        <v>38</v>
      </c>
      <c r="G27" s="550" t="s">
        <v>292</v>
      </c>
      <c r="H27" s="551"/>
      <c r="I27" s="551"/>
      <c r="J27" s="551"/>
      <c r="K27" s="551"/>
      <c r="L27" s="551"/>
      <c r="M27" s="551"/>
      <c r="N27" s="552"/>
      <c r="O27" s="181" t="s">
        <v>38</v>
      </c>
      <c r="P27" s="553" t="s">
        <v>41</v>
      </c>
      <c r="Q27" s="545"/>
      <c r="R27" s="545"/>
      <c r="S27" s="545"/>
      <c r="T27" s="554"/>
      <c r="U27" s="545"/>
      <c r="V27" s="545"/>
      <c r="W27" s="545"/>
      <c r="X27" s="545"/>
      <c r="Y27" s="545"/>
      <c r="Z27" s="555"/>
      <c r="AA27" s="179"/>
    </row>
    <row r="28" spans="1:27" s="166" customFormat="1" ht="21.95" customHeight="1" thickBot="1" x14ac:dyDescent="0.3">
      <c r="A28" s="182"/>
      <c r="B28" s="542"/>
      <c r="C28" s="543"/>
      <c r="D28" s="543"/>
      <c r="E28" s="543"/>
      <c r="F28" s="183" t="s">
        <v>38</v>
      </c>
      <c r="G28" s="184" t="s">
        <v>42</v>
      </c>
      <c r="H28" s="185"/>
      <c r="I28" s="185"/>
      <c r="J28" s="185"/>
      <c r="K28" s="185"/>
      <c r="L28" s="185"/>
      <c r="M28" s="185"/>
      <c r="N28" s="186"/>
      <c r="O28" s="187" t="s">
        <v>38</v>
      </c>
      <c r="P28" s="188" t="s">
        <v>43</v>
      </c>
      <c r="Q28" s="188"/>
      <c r="R28" s="188"/>
      <c r="S28" s="188"/>
      <c r="T28" s="556"/>
      <c r="U28" s="458"/>
      <c r="V28" s="458"/>
      <c r="W28" s="458"/>
      <c r="X28" s="458"/>
      <c r="Y28" s="458"/>
      <c r="Z28" s="557"/>
      <c r="AA28" s="179"/>
    </row>
    <row r="29" spans="1:27" ht="9.9499999999999993" customHeight="1" x14ac:dyDescent="0.25"/>
    <row r="30" spans="1:27" s="189" customFormat="1" ht="15" customHeight="1" x14ac:dyDescent="0.25">
      <c r="B30" s="189" t="s">
        <v>44</v>
      </c>
      <c r="J30" s="190"/>
      <c r="K30" s="190"/>
      <c r="L30" s="190"/>
      <c r="M30" s="190"/>
      <c r="N30" s="190"/>
      <c r="O30" s="190"/>
      <c r="P30" s="190"/>
      <c r="Q30" s="190"/>
      <c r="R30" s="190"/>
      <c r="S30" s="190"/>
      <c r="T30" s="190"/>
      <c r="U30" s="190"/>
      <c r="V30" s="190"/>
      <c r="W30" s="190"/>
      <c r="X30" s="190"/>
      <c r="Y30" s="190"/>
      <c r="Z30" s="190"/>
      <c r="AA30" s="190"/>
    </row>
    <row r="31" spans="1:27" s="189" customFormat="1" ht="12.95" customHeight="1" x14ac:dyDescent="0.25">
      <c r="B31" s="191" t="s">
        <v>45</v>
      </c>
      <c r="J31" s="190"/>
      <c r="K31" s="190"/>
      <c r="L31" s="190"/>
      <c r="M31" s="190"/>
      <c r="N31" s="190"/>
      <c r="O31" s="190"/>
      <c r="P31" s="190"/>
      <c r="Q31" s="190"/>
      <c r="R31" s="190"/>
      <c r="S31" s="190"/>
      <c r="T31" s="190"/>
      <c r="U31" s="190"/>
      <c r="V31" s="190"/>
      <c r="W31" s="190"/>
      <c r="X31" s="190"/>
      <c r="Y31" s="190"/>
      <c r="Z31" s="190"/>
      <c r="AA31" s="190"/>
    </row>
    <row r="32" spans="1:27" s="191" customFormat="1" ht="12.95" customHeight="1" x14ac:dyDescent="0.25">
      <c r="B32" s="191" t="s">
        <v>46</v>
      </c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</row>
    <row r="33" spans="2:27" s="191" customFormat="1" ht="12.95" customHeight="1" x14ac:dyDescent="0.25">
      <c r="B33" s="191" t="s">
        <v>47</v>
      </c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  <c r="AA33" s="154"/>
    </row>
    <row r="34" spans="2:27" s="191" customFormat="1" ht="12.95" customHeight="1" x14ac:dyDescent="0.25">
      <c r="B34" s="191" t="s">
        <v>48</v>
      </c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</row>
    <row r="35" spans="2:27" s="41" customFormat="1" ht="12.95" customHeight="1" x14ac:dyDescent="0.25">
      <c r="B35" s="41" t="s">
        <v>366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2:27" s="191" customFormat="1" ht="12.95" customHeight="1" x14ac:dyDescent="0.25">
      <c r="B36" s="191" t="s">
        <v>359</v>
      </c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</row>
    <row r="37" spans="2:27" s="191" customFormat="1" ht="12.95" customHeight="1" x14ac:dyDescent="0.25"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</row>
    <row r="38" spans="2:27" s="191" customFormat="1" ht="15" customHeight="1" x14ac:dyDescent="0.25"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  <c r="AA38" s="154"/>
    </row>
  </sheetData>
  <sheetProtection algorithmName="SHA-512" hashValue="Kv5TNjcwVWQh3rKXRZlXHnuwVtM0ZCKiIFg2hbiCtRKodFHF1N9N2r4q6r95p+n7CrOsane6UYHSYd66i2N29g==" saltValue="hEbAFpBHQ4R3tmt76R6Emg==" spinCount="100000" sheet="1" objects="1" scenarios="1"/>
  <mergeCells count="129">
    <mergeCell ref="B26:E28"/>
    <mergeCell ref="G26:N26"/>
    <mergeCell ref="O26:Z26"/>
    <mergeCell ref="G27:N27"/>
    <mergeCell ref="P27:S27"/>
    <mergeCell ref="T27:Z27"/>
    <mergeCell ref="T28:Z28"/>
    <mergeCell ref="B24:E24"/>
    <mergeCell ref="F24:J24"/>
    <mergeCell ref="K24:M24"/>
    <mergeCell ref="N24:Q24"/>
    <mergeCell ref="R24:V24"/>
    <mergeCell ref="W24:Z24"/>
    <mergeCell ref="B25:E25"/>
    <mergeCell ref="F25:Z25"/>
    <mergeCell ref="V21:Z21"/>
    <mergeCell ref="V19:Z19"/>
    <mergeCell ref="C20:E20"/>
    <mergeCell ref="F20:I20"/>
    <mergeCell ref="J20:M20"/>
    <mergeCell ref="N20:Q20"/>
    <mergeCell ref="R20:U20"/>
    <mergeCell ref="V20:Z20"/>
    <mergeCell ref="B23:E23"/>
    <mergeCell ref="F23:I23"/>
    <mergeCell ref="J23:M23"/>
    <mergeCell ref="N23:Q23"/>
    <mergeCell ref="R23:U23"/>
    <mergeCell ref="V23:Z23"/>
    <mergeCell ref="B22:E22"/>
    <mergeCell ref="F22:I22"/>
    <mergeCell ref="J22:M22"/>
    <mergeCell ref="N22:Q22"/>
    <mergeCell ref="R22:U22"/>
    <mergeCell ref="V22:Z22"/>
    <mergeCell ref="V16:Z16"/>
    <mergeCell ref="B17:B21"/>
    <mergeCell ref="C17:E17"/>
    <mergeCell ref="F17:I17"/>
    <mergeCell ref="J17:M17"/>
    <mergeCell ref="N17:Q17"/>
    <mergeCell ref="R17:U17"/>
    <mergeCell ref="V17:Z17"/>
    <mergeCell ref="C18:E18"/>
    <mergeCell ref="F18:I18"/>
    <mergeCell ref="J18:M18"/>
    <mergeCell ref="N18:Q18"/>
    <mergeCell ref="R18:U18"/>
    <mergeCell ref="V18:Z18"/>
    <mergeCell ref="C19:E19"/>
    <mergeCell ref="F19:I19"/>
    <mergeCell ref="J19:M19"/>
    <mergeCell ref="N19:Q19"/>
    <mergeCell ref="R19:U19"/>
    <mergeCell ref="C21:E21"/>
    <mergeCell ref="F21:I21"/>
    <mergeCell ref="J21:M21"/>
    <mergeCell ref="N21:Q21"/>
    <mergeCell ref="R21:U21"/>
    <mergeCell ref="B14:B16"/>
    <mergeCell ref="C14:E14"/>
    <mergeCell ref="F14:I14"/>
    <mergeCell ref="J14:M14"/>
    <mergeCell ref="N14:Q14"/>
    <mergeCell ref="R14:U14"/>
    <mergeCell ref="C16:E16"/>
    <mergeCell ref="F16:I16"/>
    <mergeCell ref="J16:M16"/>
    <mergeCell ref="N16:Q16"/>
    <mergeCell ref="R16:U16"/>
    <mergeCell ref="C13:E13"/>
    <mergeCell ref="F13:I13"/>
    <mergeCell ref="J13:M13"/>
    <mergeCell ref="N13:Q13"/>
    <mergeCell ref="R13:U13"/>
    <mergeCell ref="V13:Z13"/>
    <mergeCell ref="V14:Z14"/>
    <mergeCell ref="C15:E15"/>
    <mergeCell ref="F15:I15"/>
    <mergeCell ref="J15:M15"/>
    <mergeCell ref="N15:Q15"/>
    <mergeCell ref="R15:U15"/>
    <mergeCell ref="V15:Z15"/>
    <mergeCell ref="V10:Z10"/>
    <mergeCell ref="B11:B13"/>
    <mergeCell ref="C11:E11"/>
    <mergeCell ref="F11:I11"/>
    <mergeCell ref="J11:M11"/>
    <mergeCell ref="N11:Q11"/>
    <mergeCell ref="R11:U11"/>
    <mergeCell ref="V11:Z11"/>
    <mergeCell ref="C12:E12"/>
    <mergeCell ref="F12:I12"/>
    <mergeCell ref="B9:E10"/>
    <mergeCell ref="F9:I9"/>
    <mergeCell ref="J9:M9"/>
    <mergeCell ref="N9:Q9"/>
    <mergeCell ref="R9:U9"/>
    <mergeCell ref="V9:Z9"/>
    <mergeCell ref="F10:I10"/>
    <mergeCell ref="J10:M10"/>
    <mergeCell ref="N10:Q10"/>
    <mergeCell ref="R10:U10"/>
    <mergeCell ref="J12:M12"/>
    <mergeCell ref="N12:Q12"/>
    <mergeCell ref="R12:U12"/>
    <mergeCell ref="V12:Z12"/>
    <mergeCell ref="B8:E8"/>
    <mergeCell ref="F8:G8"/>
    <mergeCell ref="L8:M8"/>
    <mergeCell ref="N8:O8"/>
    <mergeCell ref="T8:V8"/>
    <mergeCell ref="W8:X8"/>
    <mergeCell ref="P5:S6"/>
    <mergeCell ref="T5:U6"/>
    <mergeCell ref="V5:Z5"/>
    <mergeCell ref="V6:Z6"/>
    <mergeCell ref="B7:D7"/>
    <mergeCell ref="E7:Z7"/>
    <mergeCell ref="S1:Z1"/>
    <mergeCell ref="B2:Z2"/>
    <mergeCell ref="B3:Z3"/>
    <mergeCell ref="T4:W4"/>
    <mergeCell ref="X4:Y4"/>
    <mergeCell ref="B5:C6"/>
    <mergeCell ref="D5:G6"/>
    <mergeCell ref="H5:I6"/>
    <mergeCell ref="J5:M6"/>
    <mergeCell ref="N5:O6"/>
  </mergeCells>
  <phoneticPr fontId="4" type="noConversion"/>
  <conditionalFormatting sqref="AA2">
    <cfRule type="cellIs" dxfId="0" priority="1" stopIfTrue="1" operator="equal">
      <formula>"零用金支付"</formula>
    </cfRule>
  </conditionalFormatting>
  <printOptions horizontalCentered="1"/>
  <pageMargins left="0.19685039370078741" right="0.19685039370078741" top="0.39370078740157483" bottom="0.31496062992125984" header="0.31496062992125984" footer="0.11811023622047245"/>
  <pageSetup paperSize="9" scale="80" orientation="portrait" r:id="rId1"/>
  <headerFooter>
    <oddFooter>&amp;L&amp;"微軟正黑體,標準"&amp;8【GA-02-05】113.05.17版</oddFooter>
  </headerFooter>
  <colBreaks count="1" manualBreakCount="1">
    <brk id="26" max="24" man="1"/>
  </colBreaks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errorStyle="warning" allowBlank="1" showInputMessage="1" showErrorMessage="1" error="以下拉式選單選取任職部門名稱" xr:uid="{B4414786-D386-49F4-9D7E-161BD6B5C2FA}">
          <x14:formula1>
            <xm:f>選單資料!$A$2:$A$10</xm:f>
          </x14:formula1>
          <xm:sqref>P5:S5</xm:sqref>
        </x14:dataValidation>
        <x14:dataValidation type="list" allowBlank="1" showInputMessage="1" showErrorMessage="1" error="以下拉式選單選取計畫名稱" xr:uid="{34168E7E-E587-4994-8A16-E3A0D807BEB7}">
          <x14:formula1>
            <xm:f>選單資料!$J$2:$J$35</xm:f>
          </x14:formula1>
          <xm:sqref>V5:Z5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F11A7-D448-4659-9E5F-21F0D793888A}">
  <sheetPr>
    <tabColor theme="6" tint="0.79998168889431442"/>
  </sheetPr>
  <dimension ref="A2:AK1104"/>
  <sheetViews>
    <sheetView zoomScaleNormal="100" workbookViewId="0">
      <pane xSplit="1" ySplit="8" topLeftCell="B9" activePane="bottomRight" state="frozen"/>
      <selection activeCell="C5" sqref="C5:G6"/>
      <selection pane="topRight" activeCell="C5" sqref="C5:G6"/>
      <selection pane="bottomLeft" activeCell="C5" sqref="C5:G6"/>
      <selection pane="bottomRight" activeCell="E23" sqref="E23:G23"/>
    </sheetView>
  </sheetViews>
  <sheetFormatPr defaultRowHeight="20.100000000000001" customHeight="1" x14ac:dyDescent="0.25"/>
  <cols>
    <col min="1" max="1" width="1.625" style="195" customWidth="1"/>
    <col min="2" max="2" width="5.625" style="195" customWidth="1"/>
    <col min="3" max="3" width="15.625" style="195" customWidth="1"/>
    <col min="4" max="4" width="10.625" style="195" customWidth="1"/>
    <col min="5" max="10" width="15.625" style="195" customWidth="1"/>
    <col min="11" max="11" width="1.625" style="249" customWidth="1"/>
    <col min="12" max="13" width="1.625" style="201" customWidth="1"/>
    <col min="14" max="14" width="18.75" style="201" customWidth="1"/>
    <col min="15" max="37" width="9" style="201" customWidth="1"/>
    <col min="38" max="38" width="9" style="195" customWidth="1"/>
    <col min="39" max="249" width="9" style="195"/>
    <col min="250" max="250" width="1.625" style="195" customWidth="1"/>
    <col min="251" max="256" width="0" style="195" hidden="1" customWidth="1"/>
    <col min="257" max="257" width="1.625" style="195" customWidth="1"/>
    <col min="258" max="258" width="8.25" style="195" customWidth="1"/>
    <col min="259" max="259" width="12.625" style="195" customWidth="1"/>
    <col min="260" max="262" width="21.875" style="195" customWidth="1"/>
    <col min="263" max="264" width="13.625" style="195" customWidth="1"/>
    <col min="265" max="265" width="9" style="195"/>
    <col min="266" max="266" width="16" style="195" customWidth="1"/>
    <col min="267" max="267" width="21.5" style="195" customWidth="1"/>
    <col min="268" max="268" width="13.75" style="195" customWidth="1"/>
    <col min="269" max="269" width="17.125" style="195" customWidth="1"/>
    <col min="270" max="270" width="18.75" style="195" customWidth="1"/>
    <col min="271" max="505" width="9" style="195"/>
    <col min="506" max="506" width="1.625" style="195" customWidth="1"/>
    <col min="507" max="512" width="0" style="195" hidden="1" customWidth="1"/>
    <col min="513" max="513" width="1.625" style="195" customWidth="1"/>
    <col min="514" max="514" width="8.25" style="195" customWidth="1"/>
    <col min="515" max="515" width="12.625" style="195" customWidth="1"/>
    <col min="516" max="518" width="21.875" style="195" customWidth="1"/>
    <col min="519" max="520" width="13.625" style="195" customWidth="1"/>
    <col min="521" max="521" width="9" style="195"/>
    <col min="522" max="522" width="16" style="195" customWidth="1"/>
    <col min="523" max="523" width="21.5" style="195" customWidth="1"/>
    <col min="524" max="524" width="13.75" style="195" customWidth="1"/>
    <col min="525" max="525" width="17.125" style="195" customWidth="1"/>
    <col min="526" max="526" width="18.75" style="195" customWidth="1"/>
    <col min="527" max="761" width="9" style="195"/>
    <col min="762" max="762" width="1.625" style="195" customWidth="1"/>
    <col min="763" max="768" width="0" style="195" hidden="1" customWidth="1"/>
    <col min="769" max="769" width="1.625" style="195" customWidth="1"/>
    <col min="770" max="770" width="8.25" style="195" customWidth="1"/>
    <col min="771" max="771" width="12.625" style="195" customWidth="1"/>
    <col min="772" max="774" width="21.875" style="195" customWidth="1"/>
    <col min="775" max="776" width="13.625" style="195" customWidth="1"/>
    <col min="777" max="777" width="9" style="195"/>
    <col min="778" max="778" width="16" style="195" customWidth="1"/>
    <col min="779" max="779" width="21.5" style="195" customWidth="1"/>
    <col min="780" max="780" width="13.75" style="195" customWidth="1"/>
    <col min="781" max="781" width="17.125" style="195" customWidth="1"/>
    <col min="782" max="782" width="18.75" style="195" customWidth="1"/>
    <col min="783" max="1017" width="9" style="195"/>
    <col min="1018" max="1018" width="1.625" style="195" customWidth="1"/>
    <col min="1019" max="1024" width="0" style="195" hidden="1" customWidth="1"/>
    <col min="1025" max="1025" width="1.625" style="195" customWidth="1"/>
    <col min="1026" max="1026" width="8.25" style="195" customWidth="1"/>
    <col min="1027" max="1027" width="12.625" style="195" customWidth="1"/>
    <col min="1028" max="1030" width="21.875" style="195" customWidth="1"/>
    <col min="1031" max="1032" width="13.625" style="195" customWidth="1"/>
    <col min="1033" max="1033" width="9" style="195"/>
    <col min="1034" max="1034" width="16" style="195" customWidth="1"/>
    <col min="1035" max="1035" width="21.5" style="195" customWidth="1"/>
    <col min="1036" max="1036" width="13.75" style="195" customWidth="1"/>
    <col min="1037" max="1037" width="17.125" style="195" customWidth="1"/>
    <col min="1038" max="1038" width="18.75" style="195" customWidth="1"/>
    <col min="1039" max="1273" width="9" style="195"/>
    <col min="1274" max="1274" width="1.625" style="195" customWidth="1"/>
    <col min="1275" max="1280" width="0" style="195" hidden="1" customWidth="1"/>
    <col min="1281" max="1281" width="1.625" style="195" customWidth="1"/>
    <col min="1282" max="1282" width="8.25" style="195" customWidth="1"/>
    <col min="1283" max="1283" width="12.625" style="195" customWidth="1"/>
    <col min="1284" max="1286" width="21.875" style="195" customWidth="1"/>
    <col min="1287" max="1288" width="13.625" style="195" customWidth="1"/>
    <col min="1289" max="1289" width="9" style="195"/>
    <col min="1290" max="1290" width="16" style="195" customWidth="1"/>
    <col min="1291" max="1291" width="21.5" style="195" customWidth="1"/>
    <col min="1292" max="1292" width="13.75" style="195" customWidth="1"/>
    <col min="1293" max="1293" width="17.125" style="195" customWidth="1"/>
    <col min="1294" max="1294" width="18.75" style="195" customWidth="1"/>
    <col min="1295" max="1529" width="9" style="195"/>
    <col min="1530" max="1530" width="1.625" style="195" customWidth="1"/>
    <col min="1531" max="1536" width="0" style="195" hidden="1" customWidth="1"/>
    <col min="1537" max="1537" width="1.625" style="195" customWidth="1"/>
    <col min="1538" max="1538" width="8.25" style="195" customWidth="1"/>
    <col min="1539" max="1539" width="12.625" style="195" customWidth="1"/>
    <col min="1540" max="1542" width="21.875" style="195" customWidth="1"/>
    <col min="1543" max="1544" width="13.625" style="195" customWidth="1"/>
    <col min="1545" max="1545" width="9" style="195"/>
    <col min="1546" max="1546" width="16" style="195" customWidth="1"/>
    <col min="1547" max="1547" width="21.5" style="195" customWidth="1"/>
    <col min="1548" max="1548" width="13.75" style="195" customWidth="1"/>
    <col min="1549" max="1549" width="17.125" style="195" customWidth="1"/>
    <col min="1550" max="1550" width="18.75" style="195" customWidth="1"/>
    <col min="1551" max="1785" width="9" style="195"/>
    <col min="1786" max="1786" width="1.625" style="195" customWidth="1"/>
    <col min="1787" max="1792" width="0" style="195" hidden="1" customWidth="1"/>
    <col min="1793" max="1793" width="1.625" style="195" customWidth="1"/>
    <col min="1794" max="1794" width="8.25" style="195" customWidth="1"/>
    <col min="1795" max="1795" width="12.625" style="195" customWidth="1"/>
    <col min="1796" max="1798" width="21.875" style="195" customWidth="1"/>
    <col min="1799" max="1800" width="13.625" style="195" customWidth="1"/>
    <col min="1801" max="1801" width="9" style="195"/>
    <col min="1802" max="1802" width="16" style="195" customWidth="1"/>
    <col min="1803" max="1803" width="21.5" style="195" customWidth="1"/>
    <col min="1804" max="1804" width="13.75" style="195" customWidth="1"/>
    <col min="1805" max="1805" width="17.125" style="195" customWidth="1"/>
    <col min="1806" max="1806" width="18.75" style="195" customWidth="1"/>
    <col min="1807" max="2041" width="9" style="195"/>
    <col min="2042" max="2042" width="1.625" style="195" customWidth="1"/>
    <col min="2043" max="2048" width="0" style="195" hidden="1" customWidth="1"/>
    <col min="2049" max="2049" width="1.625" style="195" customWidth="1"/>
    <col min="2050" max="2050" width="8.25" style="195" customWidth="1"/>
    <col min="2051" max="2051" width="12.625" style="195" customWidth="1"/>
    <col min="2052" max="2054" width="21.875" style="195" customWidth="1"/>
    <col min="2055" max="2056" width="13.625" style="195" customWidth="1"/>
    <col min="2057" max="2057" width="9" style="195"/>
    <col min="2058" max="2058" width="16" style="195" customWidth="1"/>
    <col min="2059" max="2059" width="21.5" style="195" customWidth="1"/>
    <col min="2060" max="2060" width="13.75" style="195" customWidth="1"/>
    <col min="2061" max="2061" width="17.125" style="195" customWidth="1"/>
    <col min="2062" max="2062" width="18.75" style="195" customWidth="1"/>
    <col min="2063" max="2297" width="9" style="195"/>
    <col min="2298" max="2298" width="1.625" style="195" customWidth="1"/>
    <col min="2299" max="2304" width="0" style="195" hidden="1" customWidth="1"/>
    <col min="2305" max="2305" width="1.625" style="195" customWidth="1"/>
    <col min="2306" max="2306" width="8.25" style="195" customWidth="1"/>
    <col min="2307" max="2307" width="12.625" style="195" customWidth="1"/>
    <col min="2308" max="2310" width="21.875" style="195" customWidth="1"/>
    <col min="2311" max="2312" width="13.625" style="195" customWidth="1"/>
    <col min="2313" max="2313" width="9" style="195"/>
    <col min="2314" max="2314" width="16" style="195" customWidth="1"/>
    <col min="2315" max="2315" width="21.5" style="195" customWidth="1"/>
    <col min="2316" max="2316" width="13.75" style="195" customWidth="1"/>
    <col min="2317" max="2317" width="17.125" style="195" customWidth="1"/>
    <col min="2318" max="2318" width="18.75" style="195" customWidth="1"/>
    <col min="2319" max="2553" width="9" style="195"/>
    <col min="2554" max="2554" width="1.625" style="195" customWidth="1"/>
    <col min="2555" max="2560" width="0" style="195" hidden="1" customWidth="1"/>
    <col min="2561" max="2561" width="1.625" style="195" customWidth="1"/>
    <col min="2562" max="2562" width="8.25" style="195" customWidth="1"/>
    <col min="2563" max="2563" width="12.625" style="195" customWidth="1"/>
    <col min="2564" max="2566" width="21.875" style="195" customWidth="1"/>
    <col min="2567" max="2568" width="13.625" style="195" customWidth="1"/>
    <col min="2569" max="2569" width="9" style="195"/>
    <col min="2570" max="2570" width="16" style="195" customWidth="1"/>
    <col min="2571" max="2571" width="21.5" style="195" customWidth="1"/>
    <col min="2572" max="2572" width="13.75" style="195" customWidth="1"/>
    <col min="2573" max="2573" width="17.125" style="195" customWidth="1"/>
    <col min="2574" max="2574" width="18.75" style="195" customWidth="1"/>
    <col min="2575" max="2809" width="9" style="195"/>
    <col min="2810" max="2810" width="1.625" style="195" customWidth="1"/>
    <col min="2811" max="2816" width="0" style="195" hidden="1" customWidth="1"/>
    <col min="2817" max="2817" width="1.625" style="195" customWidth="1"/>
    <col min="2818" max="2818" width="8.25" style="195" customWidth="1"/>
    <col min="2819" max="2819" width="12.625" style="195" customWidth="1"/>
    <col min="2820" max="2822" width="21.875" style="195" customWidth="1"/>
    <col min="2823" max="2824" width="13.625" style="195" customWidth="1"/>
    <col min="2825" max="2825" width="9" style="195"/>
    <col min="2826" max="2826" width="16" style="195" customWidth="1"/>
    <col min="2827" max="2827" width="21.5" style="195" customWidth="1"/>
    <col min="2828" max="2828" width="13.75" style="195" customWidth="1"/>
    <col min="2829" max="2829" width="17.125" style="195" customWidth="1"/>
    <col min="2830" max="2830" width="18.75" style="195" customWidth="1"/>
    <col min="2831" max="3065" width="9" style="195"/>
    <col min="3066" max="3066" width="1.625" style="195" customWidth="1"/>
    <col min="3067" max="3072" width="0" style="195" hidden="1" customWidth="1"/>
    <col min="3073" max="3073" width="1.625" style="195" customWidth="1"/>
    <col min="3074" max="3074" width="8.25" style="195" customWidth="1"/>
    <col min="3075" max="3075" width="12.625" style="195" customWidth="1"/>
    <col min="3076" max="3078" width="21.875" style="195" customWidth="1"/>
    <col min="3079" max="3080" width="13.625" style="195" customWidth="1"/>
    <col min="3081" max="3081" width="9" style="195"/>
    <col min="3082" max="3082" width="16" style="195" customWidth="1"/>
    <col min="3083" max="3083" width="21.5" style="195" customWidth="1"/>
    <col min="3084" max="3084" width="13.75" style="195" customWidth="1"/>
    <col min="3085" max="3085" width="17.125" style="195" customWidth="1"/>
    <col min="3086" max="3086" width="18.75" style="195" customWidth="1"/>
    <col min="3087" max="3321" width="9" style="195"/>
    <col min="3322" max="3322" width="1.625" style="195" customWidth="1"/>
    <col min="3323" max="3328" width="0" style="195" hidden="1" customWidth="1"/>
    <col min="3329" max="3329" width="1.625" style="195" customWidth="1"/>
    <col min="3330" max="3330" width="8.25" style="195" customWidth="1"/>
    <col min="3331" max="3331" width="12.625" style="195" customWidth="1"/>
    <col min="3332" max="3334" width="21.875" style="195" customWidth="1"/>
    <col min="3335" max="3336" width="13.625" style="195" customWidth="1"/>
    <col min="3337" max="3337" width="9" style="195"/>
    <col min="3338" max="3338" width="16" style="195" customWidth="1"/>
    <col min="3339" max="3339" width="21.5" style="195" customWidth="1"/>
    <col min="3340" max="3340" width="13.75" style="195" customWidth="1"/>
    <col min="3341" max="3341" width="17.125" style="195" customWidth="1"/>
    <col min="3342" max="3342" width="18.75" style="195" customWidth="1"/>
    <col min="3343" max="3577" width="9" style="195"/>
    <col min="3578" max="3578" width="1.625" style="195" customWidth="1"/>
    <col min="3579" max="3584" width="0" style="195" hidden="1" customWidth="1"/>
    <col min="3585" max="3585" width="1.625" style="195" customWidth="1"/>
    <col min="3586" max="3586" width="8.25" style="195" customWidth="1"/>
    <col min="3587" max="3587" width="12.625" style="195" customWidth="1"/>
    <col min="3588" max="3590" width="21.875" style="195" customWidth="1"/>
    <col min="3591" max="3592" width="13.625" style="195" customWidth="1"/>
    <col min="3593" max="3593" width="9" style="195"/>
    <col min="3594" max="3594" width="16" style="195" customWidth="1"/>
    <col min="3595" max="3595" width="21.5" style="195" customWidth="1"/>
    <col min="3596" max="3596" width="13.75" style="195" customWidth="1"/>
    <col min="3597" max="3597" width="17.125" style="195" customWidth="1"/>
    <col min="3598" max="3598" width="18.75" style="195" customWidth="1"/>
    <col min="3599" max="3833" width="9" style="195"/>
    <col min="3834" max="3834" width="1.625" style="195" customWidth="1"/>
    <col min="3835" max="3840" width="0" style="195" hidden="1" customWidth="1"/>
    <col min="3841" max="3841" width="1.625" style="195" customWidth="1"/>
    <col min="3842" max="3842" width="8.25" style="195" customWidth="1"/>
    <col min="3843" max="3843" width="12.625" style="195" customWidth="1"/>
    <col min="3844" max="3846" width="21.875" style="195" customWidth="1"/>
    <col min="3847" max="3848" width="13.625" style="195" customWidth="1"/>
    <col min="3849" max="3849" width="9" style="195"/>
    <col min="3850" max="3850" width="16" style="195" customWidth="1"/>
    <col min="3851" max="3851" width="21.5" style="195" customWidth="1"/>
    <col min="3852" max="3852" width="13.75" style="195" customWidth="1"/>
    <col min="3853" max="3853" width="17.125" style="195" customWidth="1"/>
    <col min="3854" max="3854" width="18.75" style="195" customWidth="1"/>
    <col min="3855" max="4089" width="9" style="195"/>
    <col min="4090" max="4090" width="1.625" style="195" customWidth="1"/>
    <col min="4091" max="4096" width="0" style="195" hidden="1" customWidth="1"/>
    <col min="4097" max="4097" width="1.625" style="195" customWidth="1"/>
    <col min="4098" max="4098" width="8.25" style="195" customWidth="1"/>
    <col min="4099" max="4099" width="12.625" style="195" customWidth="1"/>
    <col min="4100" max="4102" width="21.875" style="195" customWidth="1"/>
    <col min="4103" max="4104" width="13.625" style="195" customWidth="1"/>
    <col min="4105" max="4105" width="9" style="195"/>
    <col min="4106" max="4106" width="16" style="195" customWidth="1"/>
    <col min="4107" max="4107" width="21.5" style="195" customWidth="1"/>
    <col min="4108" max="4108" width="13.75" style="195" customWidth="1"/>
    <col min="4109" max="4109" width="17.125" style="195" customWidth="1"/>
    <col min="4110" max="4110" width="18.75" style="195" customWidth="1"/>
    <col min="4111" max="4345" width="9" style="195"/>
    <col min="4346" max="4346" width="1.625" style="195" customWidth="1"/>
    <col min="4347" max="4352" width="0" style="195" hidden="1" customWidth="1"/>
    <col min="4353" max="4353" width="1.625" style="195" customWidth="1"/>
    <col min="4354" max="4354" width="8.25" style="195" customWidth="1"/>
    <col min="4355" max="4355" width="12.625" style="195" customWidth="1"/>
    <col min="4356" max="4358" width="21.875" style="195" customWidth="1"/>
    <col min="4359" max="4360" width="13.625" style="195" customWidth="1"/>
    <col min="4361" max="4361" width="9" style="195"/>
    <col min="4362" max="4362" width="16" style="195" customWidth="1"/>
    <col min="4363" max="4363" width="21.5" style="195" customWidth="1"/>
    <col min="4364" max="4364" width="13.75" style="195" customWidth="1"/>
    <col min="4365" max="4365" width="17.125" style="195" customWidth="1"/>
    <col min="4366" max="4366" width="18.75" style="195" customWidth="1"/>
    <col min="4367" max="4601" width="9" style="195"/>
    <col min="4602" max="4602" width="1.625" style="195" customWidth="1"/>
    <col min="4603" max="4608" width="0" style="195" hidden="1" customWidth="1"/>
    <col min="4609" max="4609" width="1.625" style="195" customWidth="1"/>
    <col min="4610" max="4610" width="8.25" style="195" customWidth="1"/>
    <col min="4611" max="4611" width="12.625" style="195" customWidth="1"/>
    <col min="4612" max="4614" width="21.875" style="195" customWidth="1"/>
    <col min="4615" max="4616" width="13.625" style="195" customWidth="1"/>
    <col min="4617" max="4617" width="9" style="195"/>
    <col min="4618" max="4618" width="16" style="195" customWidth="1"/>
    <col min="4619" max="4619" width="21.5" style="195" customWidth="1"/>
    <col min="4620" max="4620" width="13.75" style="195" customWidth="1"/>
    <col min="4621" max="4621" width="17.125" style="195" customWidth="1"/>
    <col min="4622" max="4622" width="18.75" style="195" customWidth="1"/>
    <col min="4623" max="4857" width="9" style="195"/>
    <col min="4858" max="4858" width="1.625" style="195" customWidth="1"/>
    <col min="4859" max="4864" width="0" style="195" hidden="1" customWidth="1"/>
    <col min="4865" max="4865" width="1.625" style="195" customWidth="1"/>
    <col min="4866" max="4866" width="8.25" style="195" customWidth="1"/>
    <col min="4867" max="4867" width="12.625" style="195" customWidth="1"/>
    <col min="4868" max="4870" width="21.875" style="195" customWidth="1"/>
    <col min="4871" max="4872" width="13.625" style="195" customWidth="1"/>
    <col min="4873" max="4873" width="9" style="195"/>
    <col min="4874" max="4874" width="16" style="195" customWidth="1"/>
    <col min="4875" max="4875" width="21.5" style="195" customWidth="1"/>
    <col min="4876" max="4876" width="13.75" style="195" customWidth="1"/>
    <col min="4877" max="4877" width="17.125" style="195" customWidth="1"/>
    <col min="4878" max="4878" width="18.75" style="195" customWidth="1"/>
    <col min="4879" max="5113" width="9" style="195"/>
    <col min="5114" max="5114" width="1.625" style="195" customWidth="1"/>
    <col min="5115" max="5120" width="0" style="195" hidden="1" customWidth="1"/>
    <col min="5121" max="5121" width="1.625" style="195" customWidth="1"/>
    <col min="5122" max="5122" width="8.25" style="195" customWidth="1"/>
    <col min="5123" max="5123" width="12.625" style="195" customWidth="1"/>
    <col min="5124" max="5126" width="21.875" style="195" customWidth="1"/>
    <col min="5127" max="5128" width="13.625" style="195" customWidth="1"/>
    <col min="5129" max="5129" width="9" style="195"/>
    <col min="5130" max="5130" width="16" style="195" customWidth="1"/>
    <col min="5131" max="5131" width="21.5" style="195" customWidth="1"/>
    <col min="5132" max="5132" width="13.75" style="195" customWidth="1"/>
    <col min="5133" max="5133" width="17.125" style="195" customWidth="1"/>
    <col min="5134" max="5134" width="18.75" style="195" customWidth="1"/>
    <col min="5135" max="5369" width="9" style="195"/>
    <col min="5370" max="5370" width="1.625" style="195" customWidth="1"/>
    <col min="5371" max="5376" width="0" style="195" hidden="1" customWidth="1"/>
    <col min="5377" max="5377" width="1.625" style="195" customWidth="1"/>
    <col min="5378" max="5378" width="8.25" style="195" customWidth="1"/>
    <col min="5379" max="5379" width="12.625" style="195" customWidth="1"/>
    <col min="5380" max="5382" width="21.875" style="195" customWidth="1"/>
    <col min="5383" max="5384" width="13.625" style="195" customWidth="1"/>
    <col min="5385" max="5385" width="9" style="195"/>
    <col min="5386" max="5386" width="16" style="195" customWidth="1"/>
    <col min="5387" max="5387" width="21.5" style="195" customWidth="1"/>
    <col min="5388" max="5388" width="13.75" style="195" customWidth="1"/>
    <col min="5389" max="5389" width="17.125" style="195" customWidth="1"/>
    <col min="5390" max="5390" width="18.75" style="195" customWidth="1"/>
    <col min="5391" max="5625" width="9" style="195"/>
    <col min="5626" max="5626" width="1.625" style="195" customWidth="1"/>
    <col min="5627" max="5632" width="0" style="195" hidden="1" customWidth="1"/>
    <col min="5633" max="5633" width="1.625" style="195" customWidth="1"/>
    <col min="5634" max="5634" width="8.25" style="195" customWidth="1"/>
    <col min="5635" max="5635" width="12.625" style="195" customWidth="1"/>
    <col min="5636" max="5638" width="21.875" style="195" customWidth="1"/>
    <col min="5639" max="5640" width="13.625" style="195" customWidth="1"/>
    <col min="5641" max="5641" width="9" style="195"/>
    <col min="5642" max="5642" width="16" style="195" customWidth="1"/>
    <col min="5643" max="5643" width="21.5" style="195" customWidth="1"/>
    <col min="5644" max="5644" width="13.75" style="195" customWidth="1"/>
    <col min="5645" max="5645" width="17.125" style="195" customWidth="1"/>
    <col min="5646" max="5646" width="18.75" style="195" customWidth="1"/>
    <col min="5647" max="5881" width="9" style="195"/>
    <col min="5882" max="5882" width="1.625" style="195" customWidth="1"/>
    <col min="5883" max="5888" width="0" style="195" hidden="1" customWidth="1"/>
    <col min="5889" max="5889" width="1.625" style="195" customWidth="1"/>
    <col min="5890" max="5890" width="8.25" style="195" customWidth="1"/>
    <col min="5891" max="5891" width="12.625" style="195" customWidth="1"/>
    <col min="5892" max="5894" width="21.875" style="195" customWidth="1"/>
    <col min="5895" max="5896" width="13.625" style="195" customWidth="1"/>
    <col min="5897" max="5897" width="9" style="195"/>
    <col min="5898" max="5898" width="16" style="195" customWidth="1"/>
    <col min="5899" max="5899" width="21.5" style="195" customWidth="1"/>
    <col min="5900" max="5900" width="13.75" style="195" customWidth="1"/>
    <col min="5901" max="5901" width="17.125" style="195" customWidth="1"/>
    <col min="5902" max="5902" width="18.75" style="195" customWidth="1"/>
    <col min="5903" max="6137" width="9" style="195"/>
    <col min="6138" max="6138" width="1.625" style="195" customWidth="1"/>
    <col min="6139" max="6144" width="0" style="195" hidden="1" customWidth="1"/>
    <col min="6145" max="6145" width="1.625" style="195" customWidth="1"/>
    <col min="6146" max="6146" width="8.25" style="195" customWidth="1"/>
    <col min="6147" max="6147" width="12.625" style="195" customWidth="1"/>
    <col min="6148" max="6150" width="21.875" style="195" customWidth="1"/>
    <col min="6151" max="6152" width="13.625" style="195" customWidth="1"/>
    <col min="6153" max="6153" width="9" style="195"/>
    <col min="6154" max="6154" width="16" style="195" customWidth="1"/>
    <col min="6155" max="6155" width="21.5" style="195" customWidth="1"/>
    <col min="6156" max="6156" width="13.75" style="195" customWidth="1"/>
    <col min="6157" max="6157" width="17.125" style="195" customWidth="1"/>
    <col min="6158" max="6158" width="18.75" style="195" customWidth="1"/>
    <col min="6159" max="6393" width="9" style="195"/>
    <col min="6394" max="6394" width="1.625" style="195" customWidth="1"/>
    <col min="6395" max="6400" width="0" style="195" hidden="1" customWidth="1"/>
    <col min="6401" max="6401" width="1.625" style="195" customWidth="1"/>
    <col min="6402" max="6402" width="8.25" style="195" customWidth="1"/>
    <col min="6403" max="6403" width="12.625" style="195" customWidth="1"/>
    <col min="6404" max="6406" width="21.875" style="195" customWidth="1"/>
    <col min="6407" max="6408" width="13.625" style="195" customWidth="1"/>
    <col min="6409" max="6409" width="9" style="195"/>
    <col min="6410" max="6410" width="16" style="195" customWidth="1"/>
    <col min="6411" max="6411" width="21.5" style="195" customWidth="1"/>
    <col min="6412" max="6412" width="13.75" style="195" customWidth="1"/>
    <col min="6413" max="6413" width="17.125" style="195" customWidth="1"/>
    <col min="6414" max="6414" width="18.75" style="195" customWidth="1"/>
    <col min="6415" max="6649" width="9" style="195"/>
    <col min="6650" max="6650" width="1.625" style="195" customWidth="1"/>
    <col min="6651" max="6656" width="0" style="195" hidden="1" customWidth="1"/>
    <col min="6657" max="6657" width="1.625" style="195" customWidth="1"/>
    <col min="6658" max="6658" width="8.25" style="195" customWidth="1"/>
    <col min="6659" max="6659" width="12.625" style="195" customWidth="1"/>
    <col min="6660" max="6662" width="21.875" style="195" customWidth="1"/>
    <col min="6663" max="6664" width="13.625" style="195" customWidth="1"/>
    <col min="6665" max="6665" width="9" style="195"/>
    <col min="6666" max="6666" width="16" style="195" customWidth="1"/>
    <col min="6667" max="6667" width="21.5" style="195" customWidth="1"/>
    <col min="6668" max="6668" width="13.75" style="195" customWidth="1"/>
    <col min="6669" max="6669" width="17.125" style="195" customWidth="1"/>
    <col min="6670" max="6670" width="18.75" style="195" customWidth="1"/>
    <col min="6671" max="6905" width="9" style="195"/>
    <col min="6906" max="6906" width="1.625" style="195" customWidth="1"/>
    <col min="6907" max="6912" width="0" style="195" hidden="1" customWidth="1"/>
    <col min="6913" max="6913" width="1.625" style="195" customWidth="1"/>
    <col min="6914" max="6914" width="8.25" style="195" customWidth="1"/>
    <col min="6915" max="6915" width="12.625" style="195" customWidth="1"/>
    <col min="6916" max="6918" width="21.875" style="195" customWidth="1"/>
    <col min="6919" max="6920" width="13.625" style="195" customWidth="1"/>
    <col min="6921" max="6921" width="9" style="195"/>
    <col min="6922" max="6922" width="16" style="195" customWidth="1"/>
    <col min="6923" max="6923" width="21.5" style="195" customWidth="1"/>
    <col min="6924" max="6924" width="13.75" style="195" customWidth="1"/>
    <col min="6925" max="6925" width="17.125" style="195" customWidth="1"/>
    <col min="6926" max="6926" width="18.75" style="195" customWidth="1"/>
    <col min="6927" max="7161" width="9" style="195"/>
    <col min="7162" max="7162" width="1.625" style="195" customWidth="1"/>
    <col min="7163" max="7168" width="0" style="195" hidden="1" customWidth="1"/>
    <col min="7169" max="7169" width="1.625" style="195" customWidth="1"/>
    <col min="7170" max="7170" width="8.25" style="195" customWidth="1"/>
    <col min="7171" max="7171" width="12.625" style="195" customWidth="1"/>
    <col min="7172" max="7174" width="21.875" style="195" customWidth="1"/>
    <col min="7175" max="7176" width="13.625" style="195" customWidth="1"/>
    <col min="7177" max="7177" width="9" style="195"/>
    <col min="7178" max="7178" width="16" style="195" customWidth="1"/>
    <col min="7179" max="7179" width="21.5" style="195" customWidth="1"/>
    <col min="7180" max="7180" width="13.75" style="195" customWidth="1"/>
    <col min="7181" max="7181" width="17.125" style="195" customWidth="1"/>
    <col min="7182" max="7182" width="18.75" style="195" customWidth="1"/>
    <col min="7183" max="7417" width="9" style="195"/>
    <col min="7418" max="7418" width="1.625" style="195" customWidth="1"/>
    <col min="7419" max="7424" width="0" style="195" hidden="1" customWidth="1"/>
    <col min="7425" max="7425" width="1.625" style="195" customWidth="1"/>
    <col min="7426" max="7426" width="8.25" style="195" customWidth="1"/>
    <col min="7427" max="7427" width="12.625" style="195" customWidth="1"/>
    <col min="7428" max="7430" width="21.875" style="195" customWidth="1"/>
    <col min="7431" max="7432" width="13.625" style="195" customWidth="1"/>
    <col min="7433" max="7433" width="9" style="195"/>
    <col min="7434" max="7434" width="16" style="195" customWidth="1"/>
    <col min="7435" max="7435" width="21.5" style="195" customWidth="1"/>
    <col min="7436" max="7436" width="13.75" style="195" customWidth="1"/>
    <col min="7437" max="7437" width="17.125" style="195" customWidth="1"/>
    <col min="7438" max="7438" width="18.75" style="195" customWidth="1"/>
    <col min="7439" max="7673" width="9" style="195"/>
    <col min="7674" max="7674" width="1.625" style="195" customWidth="1"/>
    <col min="7675" max="7680" width="0" style="195" hidden="1" customWidth="1"/>
    <col min="7681" max="7681" width="1.625" style="195" customWidth="1"/>
    <col min="7682" max="7682" width="8.25" style="195" customWidth="1"/>
    <col min="7683" max="7683" width="12.625" style="195" customWidth="1"/>
    <col min="7684" max="7686" width="21.875" style="195" customWidth="1"/>
    <col min="7687" max="7688" width="13.625" style="195" customWidth="1"/>
    <col min="7689" max="7689" width="9" style="195"/>
    <col min="7690" max="7690" width="16" style="195" customWidth="1"/>
    <col min="7691" max="7691" width="21.5" style="195" customWidth="1"/>
    <col min="7692" max="7692" width="13.75" style="195" customWidth="1"/>
    <col min="7693" max="7693" width="17.125" style="195" customWidth="1"/>
    <col min="7694" max="7694" width="18.75" style="195" customWidth="1"/>
    <col min="7695" max="7929" width="9" style="195"/>
    <col min="7930" max="7930" width="1.625" style="195" customWidth="1"/>
    <col min="7931" max="7936" width="0" style="195" hidden="1" customWidth="1"/>
    <col min="7937" max="7937" width="1.625" style="195" customWidth="1"/>
    <col min="7938" max="7938" width="8.25" style="195" customWidth="1"/>
    <col min="7939" max="7939" width="12.625" style="195" customWidth="1"/>
    <col min="7940" max="7942" width="21.875" style="195" customWidth="1"/>
    <col min="7943" max="7944" width="13.625" style="195" customWidth="1"/>
    <col min="7945" max="7945" width="9" style="195"/>
    <col min="7946" max="7946" width="16" style="195" customWidth="1"/>
    <col min="7947" max="7947" width="21.5" style="195" customWidth="1"/>
    <col min="7948" max="7948" width="13.75" style="195" customWidth="1"/>
    <col min="7949" max="7949" width="17.125" style="195" customWidth="1"/>
    <col min="7950" max="7950" width="18.75" style="195" customWidth="1"/>
    <col min="7951" max="8185" width="9" style="195"/>
    <col min="8186" max="8186" width="1.625" style="195" customWidth="1"/>
    <col min="8187" max="8192" width="0" style="195" hidden="1" customWidth="1"/>
    <col min="8193" max="8193" width="1.625" style="195" customWidth="1"/>
    <col min="8194" max="8194" width="8.25" style="195" customWidth="1"/>
    <col min="8195" max="8195" width="12.625" style="195" customWidth="1"/>
    <col min="8196" max="8198" width="21.875" style="195" customWidth="1"/>
    <col min="8199" max="8200" width="13.625" style="195" customWidth="1"/>
    <col min="8201" max="8201" width="9" style="195"/>
    <col min="8202" max="8202" width="16" style="195" customWidth="1"/>
    <col min="8203" max="8203" width="21.5" style="195" customWidth="1"/>
    <col min="8204" max="8204" width="13.75" style="195" customWidth="1"/>
    <col min="8205" max="8205" width="17.125" style="195" customWidth="1"/>
    <col min="8206" max="8206" width="18.75" style="195" customWidth="1"/>
    <col min="8207" max="8441" width="9" style="195"/>
    <col min="8442" max="8442" width="1.625" style="195" customWidth="1"/>
    <col min="8443" max="8448" width="0" style="195" hidden="1" customWidth="1"/>
    <col min="8449" max="8449" width="1.625" style="195" customWidth="1"/>
    <col min="8450" max="8450" width="8.25" style="195" customWidth="1"/>
    <col min="8451" max="8451" width="12.625" style="195" customWidth="1"/>
    <col min="8452" max="8454" width="21.875" style="195" customWidth="1"/>
    <col min="8455" max="8456" width="13.625" style="195" customWidth="1"/>
    <col min="8457" max="8457" width="9" style="195"/>
    <col min="8458" max="8458" width="16" style="195" customWidth="1"/>
    <col min="8459" max="8459" width="21.5" style="195" customWidth="1"/>
    <col min="8460" max="8460" width="13.75" style="195" customWidth="1"/>
    <col min="8461" max="8461" width="17.125" style="195" customWidth="1"/>
    <col min="8462" max="8462" width="18.75" style="195" customWidth="1"/>
    <col min="8463" max="8697" width="9" style="195"/>
    <col min="8698" max="8698" width="1.625" style="195" customWidth="1"/>
    <col min="8699" max="8704" width="0" style="195" hidden="1" customWidth="1"/>
    <col min="8705" max="8705" width="1.625" style="195" customWidth="1"/>
    <col min="8706" max="8706" width="8.25" style="195" customWidth="1"/>
    <col min="8707" max="8707" width="12.625" style="195" customWidth="1"/>
    <col min="8708" max="8710" width="21.875" style="195" customWidth="1"/>
    <col min="8711" max="8712" width="13.625" style="195" customWidth="1"/>
    <col min="8713" max="8713" width="9" style="195"/>
    <col min="8714" max="8714" width="16" style="195" customWidth="1"/>
    <col min="8715" max="8715" width="21.5" style="195" customWidth="1"/>
    <col min="8716" max="8716" width="13.75" style="195" customWidth="1"/>
    <col min="8717" max="8717" width="17.125" style="195" customWidth="1"/>
    <col min="8718" max="8718" width="18.75" style="195" customWidth="1"/>
    <col min="8719" max="8953" width="9" style="195"/>
    <col min="8954" max="8954" width="1.625" style="195" customWidth="1"/>
    <col min="8955" max="8960" width="0" style="195" hidden="1" customWidth="1"/>
    <col min="8961" max="8961" width="1.625" style="195" customWidth="1"/>
    <col min="8962" max="8962" width="8.25" style="195" customWidth="1"/>
    <col min="8963" max="8963" width="12.625" style="195" customWidth="1"/>
    <col min="8964" max="8966" width="21.875" style="195" customWidth="1"/>
    <col min="8967" max="8968" width="13.625" style="195" customWidth="1"/>
    <col min="8969" max="8969" width="9" style="195"/>
    <col min="8970" max="8970" width="16" style="195" customWidth="1"/>
    <col min="8971" max="8971" width="21.5" style="195" customWidth="1"/>
    <col min="8972" max="8972" width="13.75" style="195" customWidth="1"/>
    <col min="8973" max="8973" width="17.125" style="195" customWidth="1"/>
    <col min="8974" max="8974" width="18.75" style="195" customWidth="1"/>
    <col min="8975" max="9209" width="9" style="195"/>
    <col min="9210" max="9210" width="1.625" style="195" customWidth="1"/>
    <col min="9211" max="9216" width="0" style="195" hidden="1" customWidth="1"/>
    <col min="9217" max="9217" width="1.625" style="195" customWidth="1"/>
    <col min="9218" max="9218" width="8.25" style="195" customWidth="1"/>
    <col min="9219" max="9219" width="12.625" style="195" customWidth="1"/>
    <col min="9220" max="9222" width="21.875" style="195" customWidth="1"/>
    <col min="9223" max="9224" width="13.625" style="195" customWidth="1"/>
    <col min="9225" max="9225" width="9" style="195"/>
    <col min="9226" max="9226" width="16" style="195" customWidth="1"/>
    <col min="9227" max="9227" width="21.5" style="195" customWidth="1"/>
    <col min="9228" max="9228" width="13.75" style="195" customWidth="1"/>
    <col min="9229" max="9229" width="17.125" style="195" customWidth="1"/>
    <col min="9230" max="9230" width="18.75" style="195" customWidth="1"/>
    <col min="9231" max="9465" width="9" style="195"/>
    <col min="9466" max="9466" width="1.625" style="195" customWidth="1"/>
    <col min="9467" max="9472" width="0" style="195" hidden="1" customWidth="1"/>
    <col min="9473" max="9473" width="1.625" style="195" customWidth="1"/>
    <col min="9474" max="9474" width="8.25" style="195" customWidth="1"/>
    <col min="9475" max="9475" width="12.625" style="195" customWidth="1"/>
    <col min="9476" max="9478" width="21.875" style="195" customWidth="1"/>
    <col min="9479" max="9480" width="13.625" style="195" customWidth="1"/>
    <col min="9481" max="9481" width="9" style="195"/>
    <col min="9482" max="9482" width="16" style="195" customWidth="1"/>
    <col min="9483" max="9483" width="21.5" style="195" customWidth="1"/>
    <col min="9484" max="9484" width="13.75" style="195" customWidth="1"/>
    <col min="9485" max="9485" width="17.125" style="195" customWidth="1"/>
    <col min="9486" max="9486" width="18.75" style="195" customWidth="1"/>
    <col min="9487" max="9721" width="9" style="195"/>
    <col min="9722" max="9722" width="1.625" style="195" customWidth="1"/>
    <col min="9723" max="9728" width="0" style="195" hidden="1" customWidth="1"/>
    <col min="9729" max="9729" width="1.625" style="195" customWidth="1"/>
    <col min="9730" max="9730" width="8.25" style="195" customWidth="1"/>
    <col min="9731" max="9731" width="12.625" style="195" customWidth="1"/>
    <col min="9732" max="9734" width="21.875" style="195" customWidth="1"/>
    <col min="9735" max="9736" width="13.625" style="195" customWidth="1"/>
    <col min="9737" max="9737" width="9" style="195"/>
    <col min="9738" max="9738" width="16" style="195" customWidth="1"/>
    <col min="9739" max="9739" width="21.5" style="195" customWidth="1"/>
    <col min="9740" max="9740" width="13.75" style="195" customWidth="1"/>
    <col min="9741" max="9741" width="17.125" style="195" customWidth="1"/>
    <col min="9742" max="9742" width="18.75" style="195" customWidth="1"/>
    <col min="9743" max="9977" width="9" style="195"/>
    <col min="9978" max="9978" width="1.625" style="195" customWidth="1"/>
    <col min="9979" max="9984" width="0" style="195" hidden="1" customWidth="1"/>
    <col min="9985" max="9985" width="1.625" style="195" customWidth="1"/>
    <col min="9986" max="9986" width="8.25" style="195" customWidth="1"/>
    <col min="9987" max="9987" width="12.625" style="195" customWidth="1"/>
    <col min="9988" max="9990" width="21.875" style="195" customWidth="1"/>
    <col min="9991" max="9992" width="13.625" style="195" customWidth="1"/>
    <col min="9993" max="9993" width="9" style="195"/>
    <col min="9994" max="9994" width="16" style="195" customWidth="1"/>
    <col min="9995" max="9995" width="21.5" style="195" customWidth="1"/>
    <col min="9996" max="9996" width="13.75" style="195" customWidth="1"/>
    <col min="9997" max="9997" width="17.125" style="195" customWidth="1"/>
    <col min="9998" max="9998" width="18.75" style="195" customWidth="1"/>
    <col min="9999" max="10233" width="9" style="195"/>
    <col min="10234" max="10234" width="1.625" style="195" customWidth="1"/>
    <col min="10235" max="10240" width="0" style="195" hidden="1" customWidth="1"/>
    <col min="10241" max="10241" width="1.625" style="195" customWidth="1"/>
    <col min="10242" max="10242" width="8.25" style="195" customWidth="1"/>
    <col min="10243" max="10243" width="12.625" style="195" customWidth="1"/>
    <col min="10244" max="10246" width="21.875" style="195" customWidth="1"/>
    <col min="10247" max="10248" width="13.625" style="195" customWidth="1"/>
    <col min="10249" max="10249" width="9" style="195"/>
    <col min="10250" max="10250" width="16" style="195" customWidth="1"/>
    <col min="10251" max="10251" width="21.5" style="195" customWidth="1"/>
    <col min="10252" max="10252" width="13.75" style="195" customWidth="1"/>
    <col min="10253" max="10253" width="17.125" style="195" customWidth="1"/>
    <col min="10254" max="10254" width="18.75" style="195" customWidth="1"/>
    <col min="10255" max="10489" width="9" style="195"/>
    <col min="10490" max="10490" width="1.625" style="195" customWidth="1"/>
    <col min="10491" max="10496" width="0" style="195" hidden="1" customWidth="1"/>
    <col min="10497" max="10497" width="1.625" style="195" customWidth="1"/>
    <col min="10498" max="10498" width="8.25" style="195" customWidth="1"/>
    <col min="10499" max="10499" width="12.625" style="195" customWidth="1"/>
    <col min="10500" max="10502" width="21.875" style="195" customWidth="1"/>
    <col min="10503" max="10504" width="13.625" style="195" customWidth="1"/>
    <col min="10505" max="10505" width="9" style="195"/>
    <col min="10506" max="10506" width="16" style="195" customWidth="1"/>
    <col min="10507" max="10507" width="21.5" style="195" customWidth="1"/>
    <col min="10508" max="10508" width="13.75" style="195" customWidth="1"/>
    <col min="10509" max="10509" width="17.125" style="195" customWidth="1"/>
    <col min="10510" max="10510" width="18.75" style="195" customWidth="1"/>
    <col min="10511" max="10745" width="9" style="195"/>
    <col min="10746" max="10746" width="1.625" style="195" customWidth="1"/>
    <col min="10747" max="10752" width="0" style="195" hidden="1" customWidth="1"/>
    <col min="10753" max="10753" width="1.625" style="195" customWidth="1"/>
    <col min="10754" max="10754" width="8.25" style="195" customWidth="1"/>
    <col min="10755" max="10755" width="12.625" style="195" customWidth="1"/>
    <col min="10756" max="10758" width="21.875" style="195" customWidth="1"/>
    <col min="10759" max="10760" width="13.625" style="195" customWidth="1"/>
    <col min="10761" max="10761" width="9" style="195"/>
    <col min="10762" max="10762" width="16" style="195" customWidth="1"/>
    <col min="10763" max="10763" width="21.5" style="195" customWidth="1"/>
    <col min="10764" max="10764" width="13.75" style="195" customWidth="1"/>
    <col min="10765" max="10765" width="17.125" style="195" customWidth="1"/>
    <col min="10766" max="10766" width="18.75" style="195" customWidth="1"/>
    <col min="10767" max="11001" width="9" style="195"/>
    <col min="11002" max="11002" width="1.625" style="195" customWidth="1"/>
    <col min="11003" max="11008" width="0" style="195" hidden="1" customWidth="1"/>
    <col min="11009" max="11009" width="1.625" style="195" customWidth="1"/>
    <col min="11010" max="11010" width="8.25" style="195" customWidth="1"/>
    <col min="11011" max="11011" width="12.625" style="195" customWidth="1"/>
    <col min="11012" max="11014" width="21.875" style="195" customWidth="1"/>
    <col min="11015" max="11016" width="13.625" style="195" customWidth="1"/>
    <col min="11017" max="11017" width="9" style="195"/>
    <col min="11018" max="11018" width="16" style="195" customWidth="1"/>
    <col min="11019" max="11019" width="21.5" style="195" customWidth="1"/>
    <col min="11020" max="11020" width="13.75" style="195" customWidth="1"/>
    <col min="11021" max="11021" width="17.125" style="195" customWidth="1"/>
    <col min="11022" max="11022" width="18.75" style="195" customWidth="1"/>
    <col min="11023" max="11257" width="9" style="195"/>
    <col min="11258" max="11258" width="1.625" style="195" customWidth="1"/>
    <col min="11259" max="11264" width="0" style="195" hidden="1" customWidth="1"/>
    <col min="11265" max="11265" width="1.625" style="195" customWidth="1"/>
    <col min="11266" max="11266" width="8.25" style="195" customWidth="1"/>
    <col min="11267" max="11267" width="12.625" style="195" customWidth="1"/>
    <col min="11268" max="11270" width="21.875" style="195" customWidth="1"/>
    <col min="11271" max="11272" width="13.625" style="195" customWidth="1"/>
    <col min="11273" max="11273" width="9" style="195"/>
    <col min="11274" max="11274" width="16" style="195" customWidth="1"/>
    <col min="11275" max="11275" width="21.5" style="195" customWidth="1"/>
    <col min="11276" max="11276" width="13.75" style="195" customWidth="1"/>
    <col min="11277" max="11277" width="17.125" style="195" customWidth="1"/>
    <col min="11278" max="11278" width="18.75" style="195" customWidth="1"/>
    <col min="11279" max="11513" width="9" style="195"/>
    <col min="11514" max="11514" width="1.625" style="195" customWidth="1"/>
    <col min="11515" max="11520" width="0" style="195" hidden="1" customWidth="1"/>
    <col min="11521" max="11521" width="1.625" style="195" customWidth="1"/>
    <col min="11522" max="11522" width="8.25" style="195" customWidth="1"/>
    <col min="11523" max="11523" width="12.625" style="195" customWidth="1"/>
    <col min="11524" max="11526" width="21.875" style="195" customWidth="1"/>
    <col min="11527" max="11528" width="13.625" style="195" customWidth="1"/>
    <col min="11529" max="11529" width="9" style="195"/>
    <col min="11530" max="11530" width="16" style="195" customWidth="1"/>
    <col min="11531" max="11531" width="21.5" style="195" customWidth="1"/>
    <col min="11532" max="11532" width="13.75" style="195" customWidth="1"/>
    <col min="11533" max="11533" width="17.125" style="195" customWidth="1"/>
    <col min="11534" max="11534" width="18.75" style="195" customWidth="1"/>
    <col min="11535" max="11769" width="9" style="195"/>
    <col min="11770" max="11770" width="1.625" style="195" customWidth="1"/>
    <col min="11771" max="11776" width="0" style="195" hidden="1" customWidth="1"/>
    <col min="11777" max="11777" width="1.625" style="195" customWidth="1"/>
    <col min="11778" max="11778" width="8.25" style="195" customWidth="1"/>
    <col min="11779" max="11779" width="12.625" style="195" customWidth="1"/>
    <col min="11780" max="11782" width="21.875" style="195" customWidth="1"/>
    <col min="11783" max="11784" width="13.625" style="195" customWidth="1"/>
    <col min="11785" max="11785" width="9" style="195"/>
    <col min="11786" max="11786" width="16" style="195" customWidth="1"/>
    <col min="11787" max="11787" width="21.5" style="195" customWidth="1"/>
    <col min="11788" max="11788" width="13.75" style="195" customWidth="1"/>
    <col min="11789" max="11789" width="17.125" style="195" customWidth="1"/>
    <col min="11790" max="11790" width="18.75" style="195" customWidth="1"/>
    <col min="11791" max="12025" width="9" style="195"/>
    <col min="12026" max="12026" width="1.625" style="195" customWidth="1"/>
    <col min="12027" max="12032" width="0" style="195" hidden="1" customWidth="1"/>
    <col min="12033" max="12033" width="1.625" style="195" customWidth="1"/>
    <col min="12034" max="12034" width="8.25" style="195" customWidth="1"/>
    <col min="12035" max="12035" width="12.625" style="195" customWidth="1"/>
    <col min="12036" max="12038" width="21.875" style="195" customWidth="1"/>
    <col min="12039" max="12040" width="13.625" style="195" customWidth="1"/>
    <col min="12041" max="12041" width="9" style="195"/>
    <col min="12042" max="12042" width="16" style="195" customWidth="1"/>
    <col min="12043" max="12043" width="21.5" style="195" customWidth="1"/>
    <col min="12044" max="12044" width="13.75" style="195" customWidth="1"/>
    <col min="12045" max="12045" width="17.125" style="195" customWidth="1"/>
    <col min="12046" max="12046" width="18.75" style="195" customWidth="1"/>
    <col min="12047" max="12281" width="9" style="195"/>
    <col min="12282" max="12282" width="1.625" style="195" customWidth="1"/>
    <col min="12283" max="12288" width="0" style="195" hidden="1" customWidth="1"/>
    <col min="12289" max="12289" width="1.625" style="195" customWidth="1"/>
    <col min="12290" max="12290" width="8.25" style="195" customWidth="1"/>
    <col min="12291" max="12291" width="12.625" style="195" customWidth="1"/>
    <col min="12292" max="12294" width="21.875" style="195" customWidth="1"/>
    <col min="12295" max="12296" width="13.625" style="195" customWidth="1"/>
    <col min="12297" max="12297" width="9" style="195"/>
    <col min="12298" max="12298" width="16" style="195" customWidth="1"/>
    <col min="12299" max="12299" width="21.5" style="195" customWidth="1"/>
    <col min="12300" max="12300" width="13.75" style="195" customWidth="1"/>
    <col min="12301" max="12301" width="17.125" style="195" customWidth="1"/>
    <col min="12302" max="12302" width="18.75" style="195" customWidth="1"/>
    <col min="12303" max="12537" width="9" style="195"/>
    <col min="12538" max="12538" width="1.625" style="195" customWidth="1"/>
    <col min="12539" max="12544" width="0" style="195" hidden="1" customWidth="1"/>
    <col min="12545" max="12545" width="1.625" style="195" customWidth="1"/>
    <col min="12546" max="12546" width="8.25" style="195" customWidth="1"/>
    <col min="12547" max="12547" width="12.625" style="195" customWidth="1"/>
    <col min="12548" max="12550" width="21.875" style="195" customWidth="1"/>
    <col min="12551" max="12552" width="13.625" style="195" customWidth="1"/>
    <col min="12553" max="12553" width="9" style="195"/>
    <col min="12554" max="12554" width="16" style="195" customWidth="1"/>
    <col min="12555" max="12555" width="21.5" style="195" customWidth="1"/>
    <col min="12556" max="12556" width="13.75" style="195" customWidth="1"/>
    <col min="12557" max="12557" width="17.125" style="195" customWidth="1"/>
    <col min="12558" max="12558" width="18.75" style="195" customWidth="1"/>
    <col min="12559" max="12793" width="9" style="195"/>
    <col min="12794" max="12794" width="1.625" style="195" customWidth="1"/>
    <col min="12795" max="12800" width="0" style="195" hidden="1" customWidth="1"/>
    <col min="12801" max="12801" width="1.625" style="195" customWidth="1"/>
    <col min="12802" max="12802" width="8.25" style="195" customWidth="1"/>
    <col min="12803" max="12803" width="12.625" style="195" customWidth="1"/>
    <col min="12804" max="12806" width="21.875" style="195" customWidth="1"/>
    <col min="12807" max="12808" width="13.625" style="195" customWidth="1"/>
    <col min="12809" max="12809" width="9" style="195"/>
    <col min="12810" max="12810" width="16" style="195" customWidth="1"/>
    <col min="12811" max="12811" width="21.5" style="195" customWidth="1"/>
    <col min="12812" max="12812" width="13.75" style="195" customWidth="1"/>
    <col min="12813" max="12813" width="17.125" style="195" customWidth="1"/>
    <col min="12814" max="12814" width="18.75" style="195" customWidth="1"/>
    <col min="12815" max="13049" width="9" style="195"/>
    <col min="13050" max="13050" width="1.625" style="195" customWidth="1"/>
    <col min="13051" max="13056" width="0" style="195" hidden="1" customWidth="1"/>
    <col min="13057" max="13057" width="1.625" style="195" customWidth="1"/>
    <col min="13058" max="13058" width="8.25" style="195" customWidth="1"/>
    <col min="13059" max="13059" width="12.625" style="195" customWidth="1"/>
    <col min="13060" max="13062" width="21.875" style="195" customWidth="1"/>
    <col min="13063" max="13064" width="13.625" style="195" customWidth="1"/>
    <col min="13065" max="13065" width="9" style="195"/>
    <col min="13066" max="13066" width="16" style="195" customWidth="1"/>
    <col min="13067" max="13067" width="21.5" style="195" customWidth="1"/>
    <col min="13068" max="13068" width="13.75" style="195" customWidth="1"/>
    <col min="13069" max="13069" width="17.125" style="195" customWidth="1"/>
    <col min="13070" max="13070" width="18.75" style="195" customWidth="1"/>
    <col min="13071" max="13305" width="9" style="195"/>
    <col min="13306" max="13306" width="1.625" style="195" customWidth="1"/>
    <col min="13307" max="13312" width="0" style="195" hidden="1" customWidth="1"/>
    <col min="13313" max="13313" width="1.625" style="195" customWidth="1"/>
    <col min="13314" max="13314" width="8.25" style="195" customWidth="1"/>
    <col min="13315" max="13315" width="12.625" style="195" customWidth="1"/>
    <col min="13316" max="13318" width="21.875" style="195" customWidth="1"/>
    <col min="13319" max="13320" width="13.625" style="195" customWidth="1"/>
    <col min="13321" max="13321" width="9" style="195"/>
    <col min="13322" max="13322" width="16" style="195" customWidth="1"/>
    <col min="13323" max="13323" width="21.5" style="195" customWidth="1"/>
    <col min="13324" max="13324" width="13.75" style="195" customWidth="1"/>
    <col min="13325" max="13325" width="17.125" style="195" customWidth="1"/>
    <col min="13326" max="13326" width="18.75" style="195" customWidth="1"/>
    <col min="13327" max="13561" width="9" style="195"/>
    <col min="13562" max="13562" width="1.625" style="195" customWidth="1"/>
    <col min="13563" max="13568" width="0" style="195" hidden="1" customWidth="1"/>
    <col min="13569" max="13569" width="1.625" style="195" customWidth="1"/>
    <col min="13570" max="13570" width="8.25" style="195" customWidth="1"/>
    <col min="13571" max="13571" width="12.625" style="195" customWidth="1"/>
    <col min="13572" max="13574" width="21.875" style="195" customWidth="1"/>
    <col min="13575" max="13576" width="13.625" style="195" customWidth="1"/>
    <col min="13577" max="13577" width="9" style="195"/>
    <col min="13578" max="13578" width="16" style="195" customWidth="1"/>
    <col min="13579" max="13579" width="21.5" style="195" customWidth="1"/>
    <col min="13580" max="13580" width="13.75" style="195" customWidth="1"/>
    <col min="13581" max="13581" width="17.125" style="195" customWidth="1"/>
    <col min="13582" max="13582" width="18.75" style="195" customWidth="1"/>
    <col min="13583" max="13817" width="9" style="195"/>
    <col min="13818" max="13818" width="1.625" style="195" customWidth="1"/>
    <col min="13819" max="13824" width="0" style="195" hidden="1" customWidth="1"/>
    <col min="13825" max="13825" width="1.625" style="195" customWidth="1"/>
    <col min="13826" max="13826" width="8.25" style="195" customWidth="1"/>
    <col min="13827" max="13827" width="12.625" style="195" customWidth="1"/>
    <col min="13828" max="13830" width="21.875" style="195" customWidth="1"/>
    <col min="13831" max="13832" width="13.625" style="195" customWidth="1"/>
    <col min="13833" max="13833" width="9" style="195"/>
    <col min="13834" max="13834" width="16" style="195" customWidth="1"/>
    <col min="13835" max="13835" width="21.5" style="195" customWidth="1"/>
    <col min="13836" max="13836" width="13.75" style="195" customWidth="1"/>
    <col min="13837" max="13837" width="17.125" style="195" customWidth="1"/>
    <col min="13838" max="13838" width="18.75" style="195" customWidth="1"/>
    <col min="13839" max="14073" width="9" style="195"/>
    <col min="14074" max="14074" width="1.625" style="195" customWidth="1"/>
    <col min="14075" max="14080" width="0" style="195" hidden="1" customWidth="1"/>
    <col min="14081" max="14081" width="1.625" style="195" customWidth="1"/>
    <col min="14082" max="14082" width="8.25" style="195" customWidth="1"/>
    <col min="14083" max="14083" width="12.625" style="195" customWidth="1"/>
    <col min="14084" max="14086" width="21.875" style="195" customWidth="1"/>
    <col min="14087" max="14088" width="13.625" style="195" customWidth="1"/>
    <col min="14089" max="14089" width="9" style="195"/>
    <col min="14090" max="14090" width="16" style="195" customWidth="1"/>
    <col min="14091" max="14091" width="21.5" style="195" customWidth="1"/>
    <col min="14092" max="14092" width="13.75" style="195" customWidth="1"/>
    <col min="14093" max="14093" width="17.125" style="195" customWidth="1"/>
    <col min="14094" max="14094" width="18.75" style="195" customWidth="1"/>
    <col min="14095" max="14329" width="9" style="195"/>
    <col min="14330" max="14330" width="1.625" style="195" customWidth="1"/>
    <col min="14331" max="14336" width="0" style="195" hidden="1" customWidth="1"/>
    <col min="14337" max="14337" width="1.625" style="195" customWidth="1"/>
    <col min="14338" max="14338" width="8.25" style="195" customWidth="1"/>
    <col min="14339" max="14339" width="12.625" style="195" customWidth="1"/>
    <col min="14340" max="14342" width="21.875" style="195" customWidth="1"/>
    <col min="14343" max="14344" width="13.625" style="195" customWidth="1"/>
    <col min="14345" max="14345" width="9" style="195"/>
    <col min="14346" max="14346" width="16" style="195" customWidth="1"/>
    <col min="14347" max="14347" width="21.5" style="195" customWidth="1"/>
    <col min="14348" max="14348" width="13.75" style="195" customWidth="1"/>
    <col min="14349" max="14349" width="17.125" style="195" customWidth="1"/>
    <col min="14350" max="14350" width="18.75" style="195" customWidth="1"/>
    <col min="14351" max="14585" width="9" style="195"/>
    <col min="14586" max="14586" width="1.625" style="195" customWidth="1"/>
    <col min="14587" max="14592" width="0" style="195" hidden="1" customWidth="1"/>
    <col min="14593" max="14593" width="1.625" style="195" customWidth="1"/>
    <col min="14594" max="14594" width="8.25" style="195" customWidth="1"/>
    <col min="14595" max="14595" width="12.625" style="195" customWidth="1"/>
    <col min="14596" max="14598" width="21.875" style="195" customWidth="1"/>
    <col min="14599" max="14600" width="13.625" style="195" customWidth="1"/>
    <col min="14601" max="14601" width="9" style="195"/>
    <col min="14602" max="14602" width="16" style="195" customWidth="1"/>
    <col min="14603" max="14603" width="21.5" style="195" customWidth="1"/>
    <col min="14604" max="14604" width="13.75" style="195" customWidth="1"/>
    <col min="14605" max="14605" width="17.125" style="195" customWidth="1"/>
    <col min="14606" max="14606" width="18.75" style="195" customWidth="1"/>
    <col min="14607" max="14841" width="9" style="195"/>
    <col min="14842" max="14842" width="1.625" style="195" customWidth="1"/>
    <col min="14843" max="14848" width="0" style="195" hidden="1" customWidth="1"/>
    <col min="14849" max="14849" width="1.625" style="195" customWidth="1"/>
    <col min="14850" max="14850" width="8.25" style="195" customWidth="1"/>
    <col min="14851" max="14851" width="12.625" style="195" customWidth="1"/>
    <col min="14852" max="14854" width="21.875" style="195" customWidth="1"/>
    <col min="14855" max="14856" width="13.625" style="195" customWidth="1"/>
    <col min="14857" max="14857" width="9" style="195"/>
    <col min="14858" max="14858" width="16" style="195" customWidth="1"/>
    <col min="14859" max="14859" width="21.5" style="195" customWidth="1"/>
    <col min="14860" max="14860" width="13.75" style="195" customWidth="1"/>
    <col min="14861" max="14861" width="17.125" style="195" customWidth="1"/>
    <col min="14862" max="14862" width="18.75" style="195" customWidth="1"/>
    <col min="14863" max="15097" width="9" style="195"/>
    <col min="15098" max="15098" width="1.625" style="195" customWidth="1"/>
    <col min="15099" max="15104" width="0" style="195" hidden="1" customWidth="1"/>
    <col min="15105" max="15105" width="1.625" style="195" customWidth="1"/>
    <col min="15106" max="15106" width="8.25" style="195" customWidth="1"/>
    <col min="15107" max="15107" width="12.625" style="195" customWidth="1"/>
    <col min="15108" max="15110" width="21.875" style="195" customWidth="1"/>
    <col min="15111" max="15112" width="13.625" style="195" customWidth="1"/>
    <col min="15113" max="15113" width="9" style="195"/>
    <col min="15114" max="15114" width="16" style="195" customWidth="1"/>
    <col min="15115" max="15115" width="21.5" style="195" customWidth="1"/>
    <col min="15116" max="15116" width="13.75" style="195" customWidth="1"/>
    <col min="15117" max="15117" width="17.125" style="195" customWidth="1"/>
    <col min="15118" max="15118" width="18.75" style="195" customWidth="1"/>
    <col min="15119" max="15353" width="9" style="195"/>
    <col min="15354" max="15354" width="1.625" style="195" customWidth="1"/>
    <col min="15355" max="15360" width="0" style="195" hidden="1" customWidth="1"/>
    <col min="15361" max="15361" width="1.625" style="195" customWidth="1"/>
    <col min="15362" max="15362" width="8.25" style="195" customWidth="1"/>
    <col min="15363" max="15363" width="12.625" style="195" customWidth="1"/>
    <col min="15364" max="15366" width="21.875" style="195" customWidth="1"/>
    <col min="15367" max="15368" width="13.625" style="195" customWidth="1"/>
    <col min="15369" max="15369" width="9" style="195"/>
    <col min="15370" max="15370" width="16" style="195" customWidth="1"/>
    <col min="15371" max="15371" width="21.5" style="195" customWidth="1"/>
    <col min="15372" max="15372" width="13.75" style="195" customWidth="1"/>
    <col min="15373" max="15373" width="17.125" style="195" customWidth="1"/>
    <col min="15374" max="15374" width="18.75" style="195" customWidth="1"/>
    <col min="15375" max="15609" width="9" style="195"/>
    <col min="15610" max="15610" width="1.625" style="195" customWidth="1"/>
    <col min="15611" max="15616" width="0" style="195" hidden="1" customWidth="1"/>
    <col min="15617" max="15617" width="1.625" style="195" customWidth="1"/>
    <col min="15618" max="15618" width="8.25" style="195" customWidth="1"/>
    <col min="15619" max="15619" width="12.625" style="195" customWidth="1"/>
    <col min="15620" max="15622" width="21.875" style="195" customWidth="1"/>
    <col min="15623" max="15624" width="13.625" style="195" customWidth="1"/>
    <col min="15625" max="15625" width="9" style="195"/>
    <col min="15626" max="15626" width="16" style="195" customWidth="1"/>
    <col min="15627" max="15627" width="21.5" style="195" customWidth="1"/>
    <col min="15628" max="15628" width="13.75" style="195" customWidth="1"/>
    <col min="15629" max="15629" width="17.125" style="195" customWidth="1"/>
    <col min="15630" max="15630" width="18.75" style="195" customWidth="1"/>
    <col min="15631" max="15865" width="9" style="195"/>
    <col min="15866" max="15866" width="1.625" style="195" customWidth="1"/>
    <col min="15867" max="15872" width="0" style="195" hidden="1" customWidth="1"/>
    <col min="15873" max="15873" width="1.625" style="195" customWidth="1"/>
    <col min="15874" max="15874" width="8.25" style="195" customWidth="1"/>
    <col min="15875" max="15875" width="12.625" style="195" customWidth="1"/>
    <col min="15876" max="15878" width="21.875" style="195" customWidth="1"/>
    <col min="15879" max="15880" width="13.625" style="195" customWidth="1"/>
    <col min="15881" max="15881" width="9" style="195"/>
    <col min="15882" max="15882" width="16" style="195" customWidth="1"/>
    <col min="15883" max="15883" width="21.5" style="195" customWidth="1"/>
    <col min="15884" max="15884" width="13.75" style="195" customWidth="1"/>
    <col min="15885" max="15885" width="17.125" style="195" customWidth="1"/>
    <col min="15886" max="15886" width="18.75" style="195" customWidth="1"/>
    <col min="15887" max="16121" width="9" style="195"/>
    <col min="16122" max="16122" width="1.625" style="195" customWidth="1"/>
    <col min="16123" max="16128" width="0" style="195" hidden="1" customWidth="1"/>
    <col min="16129" max="16129" width="1.625" style="195" customWidth="1"/>
    <col min="16130" max="16130" width="8.25" style="195" customWidth="1"/>
    <col min="16131" max="16131" width="12.625" style="195" customWidth="1"/>
    <col min="16132" max="16134" width="21.875" style="195" customWidth="1"/>
    <col min="16135" max="16136" width="13.625" style="195" customWidth="1"/>
    <col min="16137" max="16137" width="9" style="195"/>
    <col min="16138" max="16138" width="16" style="195" customWidth="1"/>
    <col min="16139" max="16139" width="21.5" style="195" customWidth="1"/>
    <col min="16140" max="16140" width="13.75" style="195" customWidth="1"/>
    <col min="16141" max="16141" width="17.125" style="195" customWidth="1"/>
    <col min="16142" max="16142" width="18.75" style="195" customWidth="1"/>
    <col min="16143" max="16384" width="9" style="195"/>
  </cols>
  <sheetData>
    <row r="2" spans="1:37" s="192" customFormat="1" ht="30" customHeight="1" x14ac:dyDescent="0.25">
      <c r="B2" s="583" t="s">
        <v>49</v>
      </c>
      <c r="C2" s="583"/>
      <c r="D2" s="583"/>
      <c r="E2" s="583"/>
      <c r="F2" s="583"/>
      <c r="G2" s="583"/>
      <c r="H2" s="583"/>
      <c r="I2" s="583"/>
      <c r="J2" s="583"/>
      <c r="K2" s="193" t="s">
        <v>50</v>
      </c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</row>
    <row r="3" spans="1:37" s="192" customFormat="1" ht="30" customHeight="1" thickBot="1" x14ac:dyDescent="0.3">
      <c r="B3" s="584" t="s">
        <v>358</v>
      </c>
      <c r="C3" s="584"/>
      <c r="D3" s="584"/>
      <c r="E3" s="584"/>
      <c r="F3" s="584"/>
      <c r="G3" s="584"/>
      <c r="H3" s="584"/>
      <c r="I3" s="584"/>
      <c r="J3" s="584"/>
      <c r="K3" s="193" t="s">
        <v>21</v>
      </c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  <c r="W3" s="194"/>
      <c r="X3" s="194"/>
      <c r="Y3" s="194"/>
      <c r="Z3" s="194"/>
      <c r="AA3" s="194"/>
      <c r="AB3" s="194"/>
      <c r="AC3" s="194"/>
      <c r="AD3" s="194"/>
      <c r="AE3" s="194"/>
      <c r="AF3" s="194"/>
      <c r="AG3" s="194"/>
      <c r="AH3" s="194"/>
      <c r="AI3" s="194"/>
      <c r="AJ3" s="194"/>
      <c r="AK3" s="194"/>
    </row>
    <row r="4" spans="1:37" ht="30" customHeight="1" x14ac:dyDescent="0.25">
      <c r="B4" s="585" t="s">
        <v>51</v>
      </c>
      <c r="C4" s="586"/>
      <c r="D4" s="586"/>
      <c r="E4" s="196" t="s">
        <v>339</v>
      </c>
      <c r="F4" s="148" t="s">
        <v>17</v>
      </c>
      <c r="G4" s="197">
        <v>31.751999999999999</v>
      </c>
      <c r="H4" s="198" t="e">
        <f>VLOOKUP(I4,選單資料!$T$1:$U$10,2,0)&amp;"/台幣"</f>
        <v>#N/A</v>
      </c>
      <c r="I4" s="150"/>
      <c r="J4" s="199"/>
      <c r="K4" s="200" t="s">
        <v>52</v>
      </c>
    </row>
    <row r="5" spans="1:37" s="202" customFormat="1" ht="35.1" customHeight="1" x14ac:dyDescent="0.25">
      <c r="B5" s="203" t="s">
        <v>345</v>
      </c>
      <c r="C5" s="587" t="s">
        <v>53</v>
      </c>
      <c r="D5" s="551"/>
      <c r="E5" s="204" t="str">
        <f>VLOOKUP(F5,選單資料!$T$1:$U$10,2,0)&amp;"/台幣"</f>
        <v>歐元/台幣</v>
      </c>
      <c r="F5" s="149" t="s">
        <v>340</v>
      </c>
      <c r="G5" s="205">
        <v>34.5</v>
      </c>
      <c r="H5" s="204" t="e">
        <f>VLOOKUP(I5,選單資料!$T$1:$U$10,2,0)&amp;"/台幣"</f>
        <v>#N/A</v>
      </c>
      <c r="I5" s="149"/>
      <c r="J5" s="206"/>
      <c r="K5" s="207" t="s">
        <v>54</v>
      </c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</row>
    <row r="6" spans="1:37" s="202" customFormat="1" ht="35.1" customHeight="1" x14ac:dyDescent="0.25">
      <c r="B6" s="209" t="s">
        <v>38</v>
      </c>
      <c r="C6" s="588" t="s">
        <v>292</v>
      </c>
      <c r="D6" s="589"/>
      <c r="E6" s="204" t="e">
        <f>VLOOKUP(F6,選單資料!$T$1:$U$10,2,0)&amp;"/台幣"</f>
        <v>#N/A</v>
      </c>
      <c r="F6" s="149"/>
      <c r="G6" s="205"/>
      <c r="H6" s="210" t="e">
        <f>VLOOKUP(I6,選單資料!$T$1:$U$10,2,0)&amp;"/台幣"</f>
        <v>#N/A</v>
      </c>
      <c r="I6" s="149"/>
      <c r="J6" s="206"/>
      <c r="K6" s="207" t="s">
        <v>55</v>
      </c>
      <c r="L6" s="208"/>
      <c r="M6" s="208"/>
      <c r="N6" s="208"/>
      <c r="O6" s="208"/>
      <c r="P6" s="208"/>
      <c r="Q6" s="208"/>
      <c r="R6" s="208"/>
      <c r="S6" s="208"/>
      <c r="T6" s="208"/>
      <c r="U6" s="208"/>
      <c r="V6" s="208"/>
      <c r="W6" s="208"/>
      <c r="X6" s="208"/>
      <c r="Y6" s="208"/>
      <c r="Z6" s="208"/>
      <c r="AA6" s="208"/>
      <c r="AB6" s="208"/>
      <c r="AC6" s="208"/>
      <c r="AD6" s="208"/>
      <c r="AE6" s="208"/>
      <c r="AF6" s="208"/>
      <c r="AG6" s="208"/>
      <c r="AH6" s="208"/>
      <c r="AI6" s="208"/>
      <c r="AJ6" s="208"/>
      <c r="AK6" s="208"/>
    </row>
    <row r="7" spans="1:37" s="212" customFormat="1" ht="24.95" customHeight="1" x14ac:dyDescent="0.25">
      <c r="A7" s="202"/>
      <c r="B7" s="569" t="s">
        <v>56</v>
      </c>
      <c r="C7" s="570"/>
      <c r="D7" s="571"/>
      <c r="E7" s="575" t="s">
        <v>57</v>
      </c>
      <c r="F7" s="576"/>
      <c r="G7" s="577"/>
      <c r="H7" s="580" t="s">
        <v>58</v>
      </c>
      <c r="I7" s="581"/>
      <c r="J7" s="582"/>
      <c r="K7" s="207" t="s">
        <v>59</v>
      </c>
      <c r="L7" s="211"/>
      <c r="M7" s="211"/>
      <c r="N7" s="211"/>
      <c r="O7" s="211"/>
      <c r="P7" s="211"/>
      <c r="Q7" s="211"/>
      <c r="R7" s="211"/>
      <c r="S7" s="211"/>
      <c r="T7" s="211"/>
      <c r="U7" s="211"/>
      <c r="V7" s="211"/>
      <c r="W7" s="211"/>
      <c r="X7" s="211"/>
      <c r="Y7" s="211"/>
      <c r="Z7" s="211"/>
      <c r="AA7" s="211"/>
      <c r="AB7" s="211"/>
      <c r="AC7" s="211"/>
      <c r="AD7" s="211"/>
      <c r="AE7" s="211"/>
      <c r="AF7" s="211"/>
      <c r="AG7" s="211"/>
      <c r="AH7" s="211"/>
      <c r="AI7" s="211"/>
      <c r="AJ7" s="211"/>
      <c r="AK7" s="211"/>
    </row>
    <row r="8" spans="1:37" s="212" customFormat="1" ht="30" customHeight="1" x14ac:dyDescent="0.25">
      <c r="B8" s="572"/>
      <c r="C8" s="573"/>
      <c r="D8" s="574"/>
      <c r="E8" s="578"/>
      <c r="F8" s="578"/>
      <c r="G8" s="579"/>
      <c r="H8" s="213" t="s">
        <v>60</v>
      </c>
      <c r="I8" s="214" t="s">
        <v>61</v>
      </c>
      <c r="J8" s="215" t="s">
        <v>62</v>
      </c>
      <c r="K8" s="207" t="s">
        <v>63</v>
      </c>
      <c r="L8" s="211"/>
      <c r="M8" s="211"/>
      <c r="N8" s="211"/>
      <c r="O8" s="211"/>
      <c r="P8" s="211"/>
      <c r="Q8" s="211"/>
      <c r="R8" s="211"/>
      <c r="S8" s="211"/>
      <c r="T8" s="211"/>
      <c r="U8" s="211"/>
      <c r="V8" s="211"/>
      <c r="W8" s="211"/>
      <c r="X8" s="211"/>
      <c r="Y8" s="211"/>
      <c r="Z8" s="211"/>
      <c r="AA8" s="211"/>
      <c r="AB8" s="211"/>
      <c r="AC8" s="211"/>
      <c r="AD8" s="211"/>
      <c r="AE8" s="211"/>
      <c r="AF8" s="211"/>
      <c r="AG8" s="211"/>
      <c r="AH8" s="211"/>
      <c r="AI8" s="211"/>
      <c r="AJ8" s="211"/>
      <c r="AK8" s="211"/>
    </row>
    <row r="9" spans="1:37" s="212" customFormat="1" ht="30" customHeight="1" x14ac:dyDescent="0.3">
      <c r="B9" s="590">
        <v>45362</v>
      </c>
      <c r="C9" s="591"/>
      <c r="D9" s="216">
        <f>WEEKDAY(B9,1)</f>
        <v>2</v>
      </c>
      <c r="E9" s="426" t="s">
        <v>346</v>
      </c>
      <c r="F9" s="426"/>
      <c r="G9" s="426"/>
      <c r="H9" s="142"/>
      <c r="I9" s="142">
        <f>IF($E9="","",VLOOKUP(E9,'國外+陸港澳 日支費'!$B:$K,4,0))</f>
        <v>71</v>
      </c>
      <c r="J9" s="143">
        <f>IF($E9="","",VLOOKUP($E9,'國外+陸港澳 日支費'!$B:$K,5,0))</f>
        <v>35.5</v>
      </c>
      <c r="K9" s="217"/>
      <c r="L9" s="211"/>
      <c r="M9" s="211"/>
      <c r="N9" s="211"/>
      <c r="O9" s="211"/>
      <c r="P9" s="211"/>
      <c r="Q9" s="211"/>
      <c r="R9" s="211"/>
      <c r="S9" s="211"/>
      <c r="T9" s="211"/>
      <c r="U9" s="211"/>
      <c r="V9" s="211"/>
      <c r="W9" s="211"/>
      <c r="X9" s="211"/>
      <c r="Y9" s="211"/>
      <c r="Z9" s="211"/>
      <c r="AA9" s="211"/>
      <c r="AB9" s="211"/>
      <c r="AC9" s="211"/>
      <c r="AD9" s="211"/>
      <c r="AE9" s="211"/>
      <c r="AF9" s="211"/>
      <c r="AG9" s="211"/>
      <c r="AH9" s="211"/>
      <c r="AI9" s="211"/>
      <c r="AJ9" s="211"/>
      <c r="AK9" s="211"/>
    </row>
    <row r="10" spans="1:37" s="212" customFormat="1" ht="30" customHeight="1" x14ac:dyDescent="0.3">
      <c r="B10" s="590">
        <v>45363</v>
      </c>
      <c r="C10" s="591"/>
      <c r="D10" s="216">
        <f t="shared" ref="D10:D14" si="0">WEEKDAY(B10,1)</f>
        <v>3</v>
      </c>
      <c r="E10" s="426" t="s">
        <v>346</v>
      </c>
      <c r="F10" s="426"/>
      <c r="G10" s="426"/>
      <c r="H10" s="142">
        <f>IF($E10="","",VLOOKUP($E10,'國外+陸港澳 日支費'!$B:$K,3,0))</f>
        <v>248.5</v>
      </c>
      <c r="I10" s="142">
        <v>36.6</v>
      </c>
      <c r="J10" s="143">
        <f>IF($E10="","",VLOOKUP($E10,'國外+陸港澳 日支費'!$B:$K,5,0))</f>
        <v>35.5</v>
      </c>
      <c r="K10" s="217"/>
      <c r="L10" s="211"/>
      <c r="M10" s="211"/>
      <c r="N10" s="211"/>
      <c r="O10" s="211"/>
      <c r="P10" s="211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11"/>
      <c r="AC10" s="211"/>
      <c r="AD10" s="211"/>
      <c r="AE10" s="211"/>
      <c r="AF10" s="211"/>
      <c r="AG10" s="211"/>
      <c r="AH10" s="211"/>
      <c r="AI10" s="211"/>
      <c r="AJ10" s="211"/>
      <c r="AK10" s="211"/>
    </row>
    <row r="11" spans="1:37" s="212" customFormat="1" ht="30" customHeight="1" x14ac:dyDescent="0.3">
      <c r="B11" s="590">
        <v>45364</v>
      </c>
      <c r="C11" s="591"/>
      <c r="D11" s="216">
        <f t="shared" si="0"/>
        <v>4</v>
      </c>
      <c r="E11" s="426" t="s">
        <v>346</v>
      </c>
      <c r="F11" s="426"/>
      <c r="G11" s="426"/>
      <c r="H11" s="142">
        <f>IF($E11="","",VLOOKUP($E11,'國外+陸港澳 日支費'!$B:$K,3,0))</f>
        <v>248.5</v>
      </c>
      <c r="I11" s="142">
        <v>36.6</v>
      </c>
      <c r="J11" s="143">
        <f>IF($E11="","",VLOOKUP($E11,'國外+陸港澳 日支費'!$B:$K,5,0))</f>
        <v>35.5</v>
      </c>
      <c r="K11" s="217"/>
      <c r="L11" s="211"/>
      <c r="M11" s="211"/>
      <c r="N11" s="211"/>
      <c r="O11" s="211"/>
      <c r="P11" s="211"/>
      <c r="Q11" s="211"/>
      <c r="R11" s="211"/>
      <c r="S11" s="211"/>
      <c r="T11" s="211"/>
      <c r="U11" s="211"/>
      <c r="V11" s="211"/>
      <c r="W11" s="211"/>
      <c r="X11" s="211"/>
      <c r="Y11" s="211"/>
      <c r="Z11" s="211"/>
      <c r="AA11" s="211"/>
      <c r="AB11" s="211"/>
      <c r="AC11" s="211"/>
      <c r="AD11" s="211"/>
      <c r="AE11" s="211"/>
      <c r="AF11" s="211"/>
      <c r="AG11" s="211"/>
      <c r="AH11" s="211"/>
      <c r="AI11" s="211"/>
      <c r="AJ11" s="211"/>
      <c r="AK11" s="211"/>
    </row>
    <row r="12" spans="1:37" s="212" customFormat="1" ht="30" customHeight="1" x14ac:dyDescent="0.3">
      <c r="B12" s="590">
        <v>45365</v>
      </c>
      <c r="C12" s="591"/>
      <c r="D12" s="216">
        <f t="shared" si="0"/>
        <v>5</v>
      </c>
      <c r="E12" s="426" t="s">
        <v>346</v>
      </c>
      <c r="F12" s="426"/>
      <c r="G12" s="426"/>
      <c r="H12" s="142">
        <f>IF($E12="","",VLOOKUP($E12,'國外+陸港澳 日支費'!$B:$K,3,0))</f>
        <v>248.5</v>
      </c>
      <c r="I12" s="142">
        <v>36.6</v>
      </c>
      <c r="J12" s="143">
        <f>IF($E12="","",VLOOKUP($E12,'國外+陸港澳 日支費'!$B:$K,5,0))</f>
        <v>35.5</v>
      </c>
      <c r="K12" s="217"/>
      <c r="L12" s="211"/>
      <c r="M12" s="211"/>
      <c r="N12" s="211"/>
      <c r="O12" s="211"/>
      <c r="P12" s="211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  <c r="AB12" s="211"/>
      <c r="AC12" s="211"/>
      <c r="AD12" s="211"/>
      <c r="AE12" s="211"/>
      <c r="AF12" s="211"/>
      <c r="AG12" s="211"/>
      <c r="AH12" s="211"/>
      <c r="AI12" s="211"/>
      <c r="AJ12" s="211"/>
      <c r="AK12" s="211"/>
    </row>
    <row r="13" spans="1:37" s="212" customFormat="1" ht="30" customHeight="1" x14ac:dyDescent="0.3">
      <c r="B13" s="590">
        <v>45366</v>
      </c>
      <c r="C13" s="591"/>
      <c r="D13" s="216">
        <f t="shared" si="0"/>
        <v>6</v>
      </c>
      <c r="E13" s="426" t="s">
        <v>346</v>
      </c>
      <c r="F13" s="426"/>
      <c r="G13" s="426"/>
      <c r="H13" s="142">
        <f>IF($E13="","",VLOOKUP($E13,'國外+陸港澳 日支費'!$B:$K,3,0))</f>
        <v>248.5</v>
      </c>
      <c r="I13" s="142">
        <f>IF($E13="","",VLOOKUP(E13,'國外+陸港澳 日支費'!$B:$K,4,0))</f>
        <v>71</v>
      </c>
      <c r="J13" s="143">
        <f>IF($E13="","",VLOOKUP($E13,'國外+陸港澳 日支費'!$B:$K,5,0))</f>
        <v>35.5</v>
      </c>
      <c r="K13" s="217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</row>
    <row r="14" spans="1:37" s="212" customFormat="1" ht="30" customHeight="1" x14ac:dyDescent="0.3">
      <c r="B14" s="590">
        <v>45367</v>
      </c>
      <c r="C14" s="591"/>
      <c r="D14" s="216">
        <f t="shared" si="0"/>
        <v>7</v>
      </c>
      <c r="E14" s="426" t="s">
        <v>346</v>
      </c>
      <c r="F14" s="426"/>
      <c r="G14" s="426"/>
      <c r="H14" s="142"/>
      <c r="I14" s="142">
        <f>IF($E14="","",VLOOKUP(E14,'國外+陸港澳 日支費'!$B:$K,4,0))</f>
        <v>71</v>
      </c>
      <c r="J14" s="143">
        <f>IF($E14="","",VLOOKUP($E14,'國外+陸港澳 日支費'!$B:$K,5,0))</f>
        <v>35.5</v>
      </c>
      <c r="K14" s="217"/>
      <c r="L14" s="211"/>
      <c r="M14" s="211"/>
      <c r="N14" s="211"/>
      <c r="O14" s="211"/>
      <c r="P14" s="211"/>
      <c r="Q14" s="211"/>
      <c r="R14" s="211"/>
      <c r="S14" s="211"/>
      <c r="T14" s="211"/>
      <c r="U14" s="211"/>
      <c r="V14" s="211"/>
      <c r="W14" s="211"/>
      <c r="X14" s="211"/>
      <c r="Y14" s="211"/>
      <c r="Z14" s="211"/>
      <c r="AA14" s="211"/>
      <c r="AB14" s="211"/>
      <c r="AC14" s="211"/>
      <c r="AD14" s="211"/>
      <c r="AE14" s="211"/>
      <c r="AF14" s="211"/>
      <c r="AG14" s="211"/>
      <c r="AH14" s="211"/>
      <c r="AI14" s="211"/>
      <c r="AJ14" s="211"/>
      <c r="AK14" s="211"/>
    </row>
    <row r="15" spans="1:37" s="212" customFormat="1" ht="30" customHeight="1" x14ac:dyDescent="0.3">
      <c r="B15" s="592"/>
      <c r="C15" s="593"/>
      <c r="D15" s="216"/>
      <c r="E15" s="426"/>
      <c r="F15" s="426"/>
      <c r="G15" s="426"/>
      <c r="H15" s="142" t="str">
        <f>IF($E15="","",VLOOKUP($E15,'國外+陸港澳 日支費'!$B:$K,3,0))</f>
        <v/>
      </c>
      <c r="I15" s="142" t="str">
        <f>IF($E15="","",VLOOKUP(E15,'國外+陸港澳 日支費'!$B:$K,4,0))</f>
        <v/>
      </c>
      <c r="J15" s="143" t="str">
        <f>IF($E15="","",VLOOKUP($E15,'國外+陸港澳 日支費'!$B:$K,5,0))</f>
        <v/>
      </c>
      <c r="K15" s="217"/>
      <c r="L15" s="211"/>
      <c r="M15" s="211"/>
      <c r="N15" s="211"/>
      <c r="O15" s="211"/>
      <c r="P15" s="211"/>
      <c r="Q15" s="211"/>
      <c r="R15" s="211"/>
      <c r="S15" s="211"/>
      <c r="T15" s="211"/>
      <c r="U15" s="211"/>
      <c r="V15" s="211"/>
      <c r="W15" s="211"/>
      <c r="X15" s="211"/>
      <c r="Y15" s="211"/>
      <c r="Z15" s="211"/>
      <c r="AA15" s="211"/>
      <c r="AB15" s="211"/>
      <c r="AC15" s="211"/>
      <c r="AD15" s="211"/>
      <c r="AE15" s="211"/>
      <c r="AF15" s="211"/>
      <c r="AG15" s="211"/>
      <c r="AH15" s="211"/>
      <c r="AI15" s="211"/>
      <c r="AJ15" s="211"/>
      <c r="AK15" s="211"/>
    </row>
    <row r="16" spans="1:37" s="212" customFormat="1" ht="30" customHeight="1" x14ac:dyDescent="0.3">
      <c r="B16" s="592"/>
      <c r="C16" s="593"/>
      <c r="D16" s="216"/>
      <c r="E16" s="426"/>
      <c r="F16" s="426"/>
      <c r="G16" s="426"/>
      <c r="H16" s="142" t="str">
        <f>IF($E16="","",VLOOKUP($E16,'國外+陸港澳 日支費'!$B:$K,3,0))</f>
        <v/>
      </c>
      <c r="I16" s="142" t="str">
        <f>IF($E16="","",VLOOKUP(E16,'國外+陸港澳 日支費'!$B:$K,4,0))</f>
        <v/>
      </c>
      <c r="J16" s="143" t="str">
        <f>IF($E16="","",VLOOKUP($E16,'國外+陸港澳 日支費'!$B:$K,5,0))</f>
        <v/>
      </c>
      <c r="K16" s="217"/>
      <c r="L16" s="211"/>
      <c r="M16" s="211"/>
      <c r="N16" s="211"/>
      <c r="O16" s="211"/>
      <c r="P16" s="211"/>
      <c r="Q16" s="211"/>
      <c r="R16" s="211"/>
      <c r="S16" s="211"/>
      <c r="T16" s="211"/>
      <c r="U16" s="211"/>
      <c r="V16" s="211"/>
      <c r="W16" s="211"/>
      <c r="X16" s="211"/>
      <c r="Y16" s="211"/>
      <c r="Z16" s="211"/>
      <c r="AA16" s="211"/>
      <c r="AB16" s="211"/>
      <c r="AC16" s="211"/>
      <c r="AD16" s="211"/>
      <c r="AE16" s="211"/>
      <c r="AF16" s="211"/>
      <c r="AG16" s="211"/>
      <c r="AH16" s="211"/>
      <c r="AI16" s="211"/>
      <c r="AJ16" s="211"/>
      <c r="AK16" s="211"/>
    </row>
    <row r="17" spans="1:37" s="212" customFormat="1" ht="30" customHeight="1" x14ac:dyDescent="0.3">
      <c r="B17" s="592"/>
      <c r="C17" s="593"/>
      <c r="D17" s="216"/>
      <c r="E17" s="397"/>
      <c r="F17" s="397"/>
      <c r="G17" s="397"/>
      <c r="H17" s="142" t="str">
        <f>IF($E17="","",VLOOKUP($E17,'國外+陸港澳 日支費'!$B:$K,3,0))</f>
        <v/>
      </c>
      <c r="I17" s="142" t="str">
        <f>IF($E17="","",VLOOKUP(E17,'國外+陸港澳 日支費'!$B:$K,4,0))</f>
        <v/>
      </c>
      <c r="J17" s="143" t="str">
        <f>IF($E17="","",VLOOKUP($E17,'國外+陸港澳 日支費'!$B:$K,5,0))</f>
        <v/>
      </c>
      <c r="K17" s="217"/>
      <c r="L17" s="211"/>
      <c r="M17" s="211"/>
      <c r="N17" s="211"/>
      <c r="O17" s="211"/>
      <c r="P17" s="211"/>
      <c r="Q17" s="211"/>
      <c r="R17" s="211"/>
      <c r="S17" s="211"/>
      <c r="T17" s="211"/>
      <c r="U17" s="211"/>
      <c r="V17" s="211"/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</row>
    <row r="18" spans="1:37" s="212" customFormat="1" ht="30" customHeight="1" x14ac:dyDescent="0.3">
      <c r="B18" s="592"/>
      <c r="C18" s="593"/>
      <c r="D18" s="216"/>
      <c r="E18" s="397"/>
      <c r="F18" s="397"/>
      <c r="G18" s="397"/>
      <c r="H18" s="142" t="str">
        <f>IF($E18="","",VLOOKUP($E18,'國外+陸港澳 日支費'!$B:$K,3,0))</f>
        <v/>
      </c>
      <c r="I18" s="142" t="str">
        <f>IF($E18="","",VLOOKUP(E18,'國外+陸港澳 日支費'!$B:$K,4,0))</f>
        <v/>
      </c>
      <c r="J18" s="143" t="str">
        <f>IF($E18="","",VLOOKUP($E18,'國外+陸港澳 日支費'!$B:$K,5,0))</f>
        <v/>
      </c>
      <c r="K18" s="217"/>
      <c r="L18" s="211"/>
      <c r="M18" s="211"/>
      <c r="N18" s="211"/>
      <c r="O18" s="211"/>
      <c r="P18" s="211"/>
      <c r="Q18" s="211"/>
      <c r="R18" s="211"/>
      <c r="S18" s="211"/>
      <c r="T18" s="211"/>
      <c r="U18" s="211"/>
      <c r="V18" s="211"/>
      <c r="W18" s="211"/>
      <c r="X18" s="211"/>
      <c r="Y18" s="211"/>
      <c r="Z18" s="211"/>
      <c r="AA18" s="211"/>
      <c r="AB18" s="211"/>
      <c r="AC18" s="211"/>
      <c r="AD18" s="211"/>
      <c r="AE18" s="211"/>
      <c r="AF18" s="211"/>
      <c r="AG18" s="211"/>
      <c r="AH18" s="211"/>
      <c r="AI18" s="211"/>
      <c r="AJ18" s="211"/>
      <c r="AK18" s="211"/>
    </row>
    <row r="19" spans="1:37" s="212" customFormat="1" ht="30" customHeight="1" x14ac:dyDescent="0.3">
      <c r="B19" s="218"/>
      <c r="C19" s="219"/>
      <c r="D19" s="216"/>
      <c r="E19" s="397"/>
      <c r="F19" s="397"/>
      <c r="G19" s="397"/>
      <c r="H19" s="142" t="str">
        <f>IF($E19="","",VLOOKUP($E19,'國外+陸港澳 日支費'!$B:$K,3,0))</f>
        <v/>
      </c>
      <c r="I19" s="142" t="str">
        <f>IF($E19="","",VLOOKUP(E19,'國外+陸港澳 日支費'!$B:$K,4,0))</f>
        <v/>
      </c>
      <c r="J19" s="143" t="str">
        <f>IF($E19="","",VLOOKUP($E19,'國外+陸港澳 日支費'!$B:$K,5,0))</f>
        <v/>
      </c>
      <c r="K19" s="217"/>
      <c r="L19" s="211"/>
      <c r="M19" s="211"/>
      <c r="N19" s="211"/>
      <c r="O19" s="211"/>
      <c r="P19" s="211"/>
      <c r="Q19" s="211"/>
      <c r="R19" s="211"/>
      <c r="S19" s="211"/>
      <c r="T19" s="211"/>
      <c r="U19" s="211"/>
      <c r="V19" s="211"/>
      <c r="W19" s="211"/>
      <c r="X19" s="211"/>
      <c r="Y19" s="211"/>
      <c r="Z19" s="211"/>
      <c r="AA19" s="211"/>
      <c r="AB19" s="211"/>
      <c r="AC19" s="211"/>
      <c r="AD19" s="211"/>
      <c r="AE19" s="211"/>
      <c r="AF19" s="211"/>
      <c r="AG19" s="211"/>
      <c r="AH19" s="211"/>
      <c r="AI19" s="211"/>
      <c r="AJ19" s="211"/>
      <c r="AK19" s="211"/>
    </row>
    <row r="20" spans="1:37" s="212" customFormat="1" ht="30" customHeight="1" x14ac:dyDescent="0.3">
      <c r="B20" s="218"/>
      <c r="C20" s="219"/>
      <c r="D20" s="216"/>
      <c r="E20" s="397"/>
      <c r="F20" s="397"/>
      <c r="G20" s="397"/>
      <c r="H20" s="142" t="str">
        <f>IF($E20="","",VLOOKUP($E20,'國外+陸港澳 日支費'!$B:$K,3,0))</f>
        <v/>
      </c>
      <c r="I20" s="142" t="str">
        <f>IF($E20="","",VLOOKUP(E20,'國外+陸港澳 日支費'!$B:$K,4,0))</f>
        <v/>
      </c>
      <c r="J20" s="143" t="str">
        <f>IF($E20="","",VLOOKUP($E20,'國外+陸港澳 日支費'!$B:$K,5,0))</f>
        <v/>
      </c>
      <c r="K20" s="217"/>
      <c r="L20" s="211"/>
      <c r="M20" s="211"/>
      <c r="N20" s="211"/>
      <c r="O20" s="211"/>
      <c r="P20" s="211"/>
      <c r="Q20" s="211"/>
      <c r="R20" s="211"/>
      <c r="S20" s="211"/>
      <c r="T20" s="211"/>
      <c r="U20" s="211"/>
      <c r="V20" s="211"/>
      <c r="W20" s="211"/>
      <c r="X20" s="211"/>
      <c r="Y20" s="211"/>
      <c r="Z20" s="211"/>
      <c r="AA20" s="211"/>
      <c r="AB20" s="211"/>
      <c r="AC20" s="211"/>
      <c r="AD20" s="211"/>
      <c r="AE20" s="211"/>
      <c r="AF20" s="211"/>
      <c r="AG20" s="211"/>
      <c r="AH20" s="211"/>
      <c r="AI20" s="211"/>
      <c r="AJ20" s="211"/>
      <c r="AK20" s="211"/>
    </row>
    <row r="21" spans="1:37" s="212" customFormat="1" ht="30" customHeight="1" x14ac:dyDescent="0.3">
      <c r="B21" s="218"/>
      <c r="C21" s="219"/>
      <c r="D21" s="216"/>
      <c r="E21" s="397"/>
      <c r="F21" s="397"/>
      <c r="G21" s="397"/>
      <c r="H21" s="142" t="str">
        <f>IF($E21="","",VLOOKUP($E21,'國外+陸港澳 日支費'!$B:$K,3,0))</f>
        <v/>
      </c>
      <c r="I21" s="142" t="str">
        <f>IF($E21="","",VLOOKUP(E21,'國外+陸港澳 日支費'!$B:$K,4,0))</f>
        <v/>
      </c>
      <c r="J21" s="143" t="str">
        <f>IF($E21="","",VLOOKUP($E21,'國外+陸港澳 日支費'!$B:$K,5,0))</f>
        <v/>
      </c>
      <c r="K21" s="217"/>
      <c r="L21" s="211"/>
      <c r="M21" s="211"/>
      <c r="N21" s="211"/>
      <c r="O21" s="211"/>
      <c r="P21" s="211"/>
      <c r="Q21" s="211"/>
      <c r="R21" s="211"/>
      <c r="S21" s="211"/>
      <c r="T21" s="211"/>
      <c r="U21" s="211"/>
      <c r="V21" s="211"/>
      <c r="W21" s="211"/>
      <c r="X21" s="211"/>
      <c r="Y21" s="211"/>
      <c r="Z21" s="211"/>
      <c r="AA21" s="211"/>
      <c r="AB21" s="211"/>
      <c r="AC21" s="211"/>
      <c r="AD21" s="211"/>
      <c r="AE21" s="211"/>
      <c r="AF21" s="211"/>
      <c r="AG21" s="211"/>
      <c r="AH21" s="211"/>
      <c r="AI21" s="211"/>
      <c r="AJ21" s="211"/>
      <c r="AK21" s="211"/>
    </row>
    <row r="22" spans="1:37" s="212" customFormat="1" ht="30" customHeight="1" x14ac:dyDescent="0.3">
      <c r="B22" s="218"/>
      <c r="C22" s="219"/>
      <c r="D22" s="216"/>
      <c r="E22" s="397"/>
      <c r="F22" s="397"/>
      <c r="G22" s="397"/>
      <c r="H22" s="142" t="str">
        <f>IF($E22="","",VLOOKUP($E22,'國外+陸港澳 日支費'!$B:$K,3,0))</f>
        <v/>
      </c>
      <c r="I22" s="142" t="str">
        <f>IF($E22="","",VLOOKUP(E22,'國外+陸港澳 日支費'!$B:$K,4,0))</f>
        <v/>
      </c>
      <c r="J22" s="143" t="str">
        <f>IF($E22="","",VLOOKUP($E22,'國外+陸港澳 日支費'!$B:$K,5,0))</f>
        <v/>
      </c>
      <c r="K22" s="217"/>
      <c r="L22" s="211"/>
      <c r="M22" s="211"/>
      <c r="N22" s="211"/>
      <c r="O22" s="211"/>
      <c r="P22" s="211"/>
      <c r="Q22" s="211"/>
      <c r="R22" s="211"/>
      <c r="S22" s="211"/>
      <c r="T22" s="211"/>
      <c r="U22" s="211"/>
      <c r="V22" s="211"/>
      <c r="W22" s="211"/>
      <c r="X22" s="211"/>
      <c r="Y22" s="211"/>
      <c r="Z22" s="211"/>
      <c r="AA22" s="211"/>
      <c r="AB22" s="211"/>
      <c r="AC22" s="211"/>
      <c r="AD22" s="211"/>
      <c r="AE22" s="211"/>
      <c r="AF22" s="211"/>
      <c r="AG22" s="211"/>
      <c r="AH22" s="211"/>
      <c r="AI22" s="211"/>
      <c r="AJ22" s="211"/>
      <c r="AK22" s="211"/>
    </row>
    <row r="23" spans="1:37" s="212" customFormat="1" ht="30" customHeight="1" x14ac:dyDescent="0.3">
      <c r="B23" s="592"/>
      <c r="C23" s="593"/>
      <c r="D23" s="216"/>
      <c r="E23" s="397"/>
      <c r="F23" s="397"/>
      <c r="G23" s="397"/>
      <c r="H23" s="142" t="str">
        <f>IF($E23="","",VLOOKUP($E23,'國外+陸港澳 日支費'!$B:$K,3,0))</f>
        <v/>
      </c>
      <c r="I23" s="142" t="str">
        <f>IF($E23="","",VLOOKUP(E23,'國外+陸港澳 日支費'!$B:$K,4,0))</f>
        <v/>
      </c>
      <c r="J23" s="143" t="str">
        <f>IF($E23="","",VLOOKUP($E23,'國外+陸港澳 日支費'!$B:$K,5,0))</f>
        <v/>
      </c>
      <c r="K23" s="217"/>
      <c r="L23" s="211"/>
      <c r="M23" s="211"/>
      <c r="N23" s="211"/>
      <c r="O23" s="211"/>
      <c r="P23" s="211"/>
      <c r="Q23" s="211"/>
      <c r="R23" s="211"/>
      <c r="S23" s="211"/>
      <c r="T23" s="211"/>
      <c r="U23" s="211"/>
      <c r="V23" s="211"/>
      <c r="W23" s="211"/>
      <c r="X23" s="211"/>
      <c r="Y23" s="211"/>
      <c r="Z23" s="211"/>
      <c r="AA23" s="211"/>
      <c r="AB23" s="211"/>
      <c r="AC23" s="211"/>
      <c r="AD23" s="211"/>
      <c r="AE23" s="211"/>
      <c r="AF23" s="211"/>
      <c r="AG23" s="211"/>
      <c r="AH23" s="211"/>
      <c r="AI23" s="211"/>
      <c r="AJ23" s="211"/>
      <c r="AK23" s="211"/>
    </row>
    <row r="24" spans="1:37" s="212" customFormat="1" ht="30" customHeight="1" x14ac:dyDescent="0.3">
      <c r="B24" s="592"/>
      <c r="C24" s="593"/>
      <c r="D24" s="216"/>
      <c r="E24" s="397"/>
      <c r="F24" s="397"/>
      <c r="G24" s="397"/>
      <c r="H24" s="142" t="str">
        <f>IF($E24="","",VLOOKUP($E24,'國外+陸港澳 日支費'!$B:$K,3,0))</f>
        <v/>
      </c>
      <c r="I24" s="142" t="str">
        <f>IF($E24="","",VLOOKUP(E24,'國外+陸港澳 日支費'!$B:$K,4,0))</f>
        <v/>
      </c>
      <c r="J24" s="143" t="str">
        <f>IF($E24="","",VLOOKUP($E24,'國外+陸港澳 日支費'!$B:$K,5,0))</f>
        <v/>
      </c>
      <c r="K24" s="217"/>
      <c r="L24" s="211"/>
      <c r="M24" s="211"/>
      <c r="N24" s="211"/>
      <c r="O24" s="211"/>
      <c r="P24" s="211"/>
      <c r="Q24" s="211"/>
      <c r="R24" s="211"/>
      <c r="S24" s="211"/>
      <c r="T24" s="211"/>
      <c r="U24" s="211"/>
      <c r="V24" s="211"/>
      <c r="W24" s="211"/>
      <c r="X24" s="211"/>
      <c r="Y24" s="211"/>
      <c r="Z24" s="211"/>
      <c r="AA24" s="211"/>
      <c r="AB24" s="211"/>
      <c r="AC24" s="211"/>
      <c r="AD24" s="211"/>
      <c r="AE24" s="211"/>
      <c r="AF24" s="211"/>
      <c r="AG24" s="211"/>
      <c r="AH24" s="211"/>
      <c r="AI24" s="211"/>
      <c r="AJ24" s="211"/>
      <c r="AK24" s="211"/>
    </row>
    <row r="25" spans="1:37" s="212" customFormat="1" ht="30" customHeight="1" x14ac:dyDescent="0.3">
      <c r="B25" s="592"/>
      <c r="C25" s="593"/>
      <c r="D25" s="216"/>
      <c r="E25" s="397"/>
      <c r="F25" s="397"/>
      <c r="G25" s="397"/>
      <c r="H25" s="142" t="str">
        <f>IF($E25="","",VLOOKUP($E25,'國外+陸港澳 日支費'!$B:$K,3,0))</f>
        <v/>
      </c>
      <c r="I25" s="142" t="str">
        <f>IF($E25="","",VLOOKUP(E25,'國外+陸港澳 日支費'!$B:$K,4,0))</f>
        <v/>
      </c>
      <c r="J25" s="143" t="str">
        <f>IF($E25="","",VLOOKUP($E25,'國外+陸港澳 日支費'!$B:$K,5,0))</f>
        <v/>
      </c>
      <c r="K25" s="217"/>
      <c r="L25" s="211"/>
      <c r="M25" s="211"/>
      <c r="N25" s="211"/>
      <c r="O25" s="211"/>
      <c r="P25" s="211"/>
      <c r="Q25" s="211"/>
      <c r="R25" s="211"/>
      <c r="S25" s="211"/>
      <c r="T25" s="211"/>
      <c r="U25" s="211"/>
      <c r="V25" s="211"/>
      <c r="W25" s="211"/>
      <c r="X25" s="211"/>
      <c r="Y25" s="211"/>
      <c r="Z25" s="211"/>
      <c r="AA25" s="211"/>
      <c r="AB25" s="211"/>
      <c r="AC25" s="211"/>
      <c r="AD25" s="211"/>
      <c r="AE25" s="211"/>
      <c r="AF25" s="211"/>
      <c r="AG25" s="211"/>
      <c r="AH25" s="211"/>
      <c r="AI25" s="211"/>
      <c r="AJ25" s="211"/>
      <c r="AK25" s="211"/>
    </row>
    <row r="26" spans="1:37" s="212" customFormat="1" ht="30" customHeight="1" x14ac:dyDescent="0.3">
      <c r="B26" s="592"/>
      <c r="C26" s="593"/>
      <c r="D26" s="216"/>
      <c r="E26" s="397"/>
      <c r="F26" s="397"/>
      <c r="G26" s="397"/>
      <c r="H26" s="142" t="str">
        <f>IF($E26="","",VLOOKUP($E26,'國外+陸港澳 日支費'!$B:$K,3,0))</f>
        <v/>
      </c>
      <c r="I26" s="142" t="str">
        <f>IF($E26="","",VLOOKUP(E26,'國外+陸港澳 日支費'!$B:$K,4,0))</f>
        <v/>
      </c>
      <c r="J26" s="143" t="str">
        <f>IF($E26="","",VLOOKUP($E26,'國外+陸港澳 日支費'!$B:$K,5,0))</f>
        <v/>
      </c>
      <c r="K26" s="217"/>
      <c r="L26" s="211"/>
      <c r="M26" s="211"/>
      <c r="N26" s="211"/>
      <c r="O26" s="211"/>
      <c r="P26" s="211"/>
      <c r="Q26" s="211"/>
      <c r="R26" s="211"/>
      <c r="S26" s="211"/>
      <c r="T26" s="211"/>
      <c r="U26" s="211"/>
      <c r="V26" s="211"/>
      <c r="W26" s="211"/>
      <c r="X26" s="211"/>
      <c r="Y26" s="211"/>
      <c r="Z26" s="211"/>
      <c r="AA26" s="211"/>
      <c r="AB26" s="211"/>
      <c r="AC26" s="211"/>
      <c r="AD26" s="211"/>
      <c r="AE26" s="211"/>
      <c r="AF26" s="211"/>
      <c r="AG26" s="211"/>
      <c r="AH26" s="211"/>
      <c r="AI26" s="211"/>
      <c r="AJ26" s="211"/>
      <c r="AK26" s="211"/>
    </row>
    <row r="27" spans="1:37" s="212" customFormat="1" ht="30" customHeight="1" x14ac:dyDescent="0.3">
      <c r="B27" s="592"/>
      <c r="C27" s="593"/>
      <c r="D27" s="216"/>
      <c r="E27" s="397"/>
      <c r="F27" s="397"/>
      <c r="G27" s="397"/>
      <c r="H27" s="142" t="str">
        <f>IF($E27="","",VLOOKUP($E27,'國外+陸港澳 日支費'!$B:$K,3,0))</f>
        <v/>
      </c>
      <c r="I27" s="142" t="str">
        <f>IF($E27="","",VLOOKUP(E27,'國外+陸港澳 日支費'!$B:$K,4,0))</f>
        <v/>
      </c>
      <c r="J27" s="143" t="str">
        <f>IF($E27="","",VLOOKUP($E27,'國外+陸港澳 日支費'!$B:$K,5,0))</f>
        <v/>
      </c>
      <c r="K27" s="217"/>
      <c r="L27" s="211"/>
      <c r="M27" s="211"/>
      <c r="N27" s="211"/>
      <c r="O27" s="211"/>
      <c r="P27" s="211"/>
      <c r="Q27" s="211"/>
      <c r="R27" s="211"/>
      <c r="S27" s="211"/>
      <c r="T27" s="211"/>
      <c r="U27" s="211"/>
      <c r="V27" s="211"/>
      <c r="W27" s="211"/>
      <c r="X27" s="211"/>
      <c r="Y27" s="211"/>
      <c r="Z27" s="211"/>
      <c r="AA27" s="211"/>
      <c r="AB27" s="211"/>
      <c r="AC27" s="211"/>
      <c r="AD27" s="211"/>
      <c r="AE27" s="211"/>
      <c r="AF27" s="211"/>
      <c r="AG27" s="211"/>
      <c r="AH27" s="211"/>
      <c r="AI27" s="211"/>
      <c r="AJ27" s="211"/>
      <c r="AK27" s="211"/>
    </row>
    <row r="28" spans="1:37" s="212" customFormat="1" ht="30" customHeight="1" x14ac:dyDescent="0.3">
      <c r="B28" s="592"/>
      <c r="C28" s="593"/>
      <c r="D28" s="216"/>
      <c r="E28" s="397"/>
      <c r="F28" s="397"/>
      <c r="G28" s="397"/>
      <c r="H28" s="142" t="str">
        <f>IF($E28="","",VLOOKUP($E28,'國外+陸港澳 日支費'!$B:$K,3,0))</f>
        <v/>
      </c>
      <c r="I28" s="142" t="str">
        <f>IF($E28="","",VLOOKUP(E28,'國外+陸港澳 日支費'!$B:$K,4,0))</f>
        <v/>
      </c>
      <c r="J28" s="143" t="str">
        <f>IF($E28="","",VLOOKUP($E28,'國外+陸港澳 日支費'!$B:$K,5,0))</f>
        <v/>
      </c>
      <c r="K28" s="217"/>
      <c r="L28" s="211"/>
      <c r="M28" s="211"/>
      <c r="N28" s="211"/>
      <c r="O28" s="211"/>
      <c r="P28" s="211"/>
      <c r="Q28" s="211"/>
      <c r="R28" s="211"/>
      <c r="S28" s="211"/>
      <c r="T28" s="211"/>
      <c r="U28" s="211"/>
      <c r="V28" s="211"/>
      <c r="W28" s="211"/>
      <c r="X28" s="211"/>
      <c r="Y28" s="211"/>
      <c r="Z28" s="211"/>
      <c r="AA28" s="211"/>
      <c r="AB28" s="211"/>
      <c r="AC28" s="211"/>
      <c r="AD28" s="211"/>
      <c r="AE28" s="211"/>
      <c r="AF28" s="211"/>
      <c r="AG28" s="211"/>
      <c r="AH28" s="211"/>
      <c r="AI28" s="211"/>
      <c r="AJ28" s="211"/>
      <c r="AK28" s="211"/>
    </row>
    <row r="29" spans="1:37" s="212" customFormat="1" ht="30" customHeight="1" thickBot="1" x14ac:dyDescent="0.35">
      <c r="B29" s="601" t="s">
        <v>64</v>
      </c>
      <c r="C29" s="602"/>
      <c r="D29" s="603"/>
      <c r="E29" s="603"/>
      <c r="F29" s="603"/>
      <c r="G29" s="604"/>
      <c r="H29" s="144">
        <f>SUM(H9:H28)</f>
        <v>994</v>
      </c>
      <c r="I29" s="144">
        <f>SUM(I9:I28)</f>
        <v>322.79999999999995</v>
      </c>
      <c r="J29" s="145">
        <f>SUM(J9:J28)</f>
        <v>213</v>
      </c>
      <c r="K29" s="217"/>
      <c r="L29" s="211"/>
      <c r="M29" s="211"/>
      <c r="N29" s="211"/>
      <c r="O29" s="211"/>
      <c r="P29" s="211"/>
      <c r="Q29" s="211"/>
      <c r="R29" s="211"/>
      <c r="S29" s="211"/>
      <c r="T29" s="211"/>
      <c r="U29" s="211"/>
      <c r="V29" s="211"/>
      <c r="W29" s="211"/>
      <c r="X29" s="211"/>
      <c r="Y29" s="211"/>
      <c r="Z29" s="211"/>
      <c r="AA29" s="211"/>
      <c r="AB29" s="211"/>
      <c r="AC29" s="211"/>
      <c r="AD29" s="211"/>
      <c r="AE29" s="211"/>
      <c r="AF29" s="211"/>
      <c r="AG29" s="211"/>
      <c r="AH29" s="211"/>
      <c r="AI29" s="211"/>
      <c r="AJ29" s="211"/>
      <c r="AK29" s="211"/>
    </row>
    <row r="30" spans="1:37" s="212" customFormat="1" ht="9.9499999999999993" customHeight="1" x14ac:dyDescent="0.25">
      <c r="B30" s="220"/>
      <c r="C30" s="220"/>
      <c r="D30" s="220"/>
      <c r="E30" s="220"/>
      <c r="F30" s="220"/>
      <c r="G30" s="221"/>
      <c r="H30" s="222"/>
      <c r="I30" s="222"/>
      <c r="J30" s="222"/>
      <c r="K30" s="202"/>
      <c r="L30" s="223"/>
      <c r="M30" s="223"/>
      <c r="N30" s="211"/>
      <c r="O30" s="211"/>
      <c r="P30" s="211"/>
      <c r="Q30" s="211"/>
      <c r="R30" s="211"/>
      <c r="S30" s="211"/>
      <c r="T30" s="211"/>
      <c r="U30" s="211"/>
      <c r="V30" s="211"/>
      <c r="W30" s="211"/>
      <c r="X30" s="211"/>
      <c r="Y30" s="211"/>
      <c r="Z30" s="211"/>
      <c r="AA30" s="211"/>
      <c r="AB30" s="211"/>
      <c r="AC30" s="211"/>
      <c r="AD30" s="211"/>
      <c r="AE30" s="211"/>
      <c r="AF30" s="211"/>
      <c r="AG30" s="211"/>
      <c r="AH30" s="211"/>
      <c r="AI30" s="211"/>
      <c r="AJ30" s="211"/>
      <c r="AK30" s="211"/>
    </row>
    <row r="31" spans="1:37" s="212" customFormat="1" ht="30" customHeight="1" thickBot="1" x14ac:dyDescent="0.3">
      <c r="B31" s="605" t="s">
        <v>65</v>
      </c>
      <c r="C31" s="605"/>
      <c r="D31" s="605"/>
      <c r="E31" s="605"/>
      <c r="F31" s="605"/>
      <c r="G31" s="605"/>
      <c r="H31" s="605"/>
      <c r="I31" s="605"/>
      <c r="J31" s="605"/>
      <c r="K31" s="224"/>
      <c r="L31" s="225"/>
      <c r="M31" s="225"/>
      <c r="N31" s="211"/>
      <c r="O31" s="211"/>
      <c r="P31" s="211"/>
      <c r="Q31" s="211"/>
      <c r="R31" s="211"/>
      <c r="S31" s="211"/>
      <c r="T31" s="211"/>
      <c r="U31" s="211"/>
      <c r="V31" s="211"/>
      <c r="W31" s="211"/>
      <c r="X31" s="211"/>
      <c r="Y31" s="211"/>
      <c r="Z31" s="211"/>
      <c r="AA31" s="211"/>
      <c r="AB31" s="211"/>
      <c r="AC31" s="211"/>
      <c r="AD31" s="211"/>
      <c r="AE31" s="211"/>
      <c r="AF31" s="211"/>
      <c r="AG31" s="211"/>
      <c r="AH31" s="211"/>
      <c r="AI31" s="211"/>
      <c r="AJ31" s="211"/>
      <c r="AK31" s="211"/>
    </row>
    <row r="32" spans="1:37" s="202" customFormat="1" ht="30" customHeight="1" x14ac:dyDescent="0.25">
      <c r="A32" s="212"/>
      <c r="B32" s="420" t="s">
        <v>66</v>
      </c>
      <c r="C32" s="421"/>
      <c r="D32" s="422" t="s">
        <v>67</v>
      </c>
      <c r="E32" s="422"/>
      <c r="F32" s="423" t="s">
        <v>68</v>
      </c>
      <c r="G32" s="424"/>
      <c r="H32" s="421"/>
      <c r="I32" s="226" t="s">
        <v>69</v>
      </c>
      <c r="J32" s="227" t="s">
        <v>70</v>
      </c>
      <c r="K32" s="224"/>
      <c r="L32" s="225"/>
      <c r="M32" s="225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8"/>
      <c r="Z32" s="208"/>
      <c r="AA32" s="208"/>
      <c r="AB32" s="208"/>
      <c r="AC32" s="208"/>
      <c r="AD32" s="208"/>
      <c r="AE32" s="208"/>
      <c r="AF32" s="208"/>
      <c r="AG32" s="208"/>
      <c r="AH32" s="208"/>
      <c r="AI32" s="208"/>
      <c r="AJ32" s="208"/>
      <c r="AK32" s="208"/>
    </row>
    <row r="33" spans="1:37" s="224" customFormat="1" ht="30" customHeight="1" x14ac:dyDescent="0.25">
      <c r="B33" s="594"/>
      <c r="C33" s="595"/>
      <c r="D33" s="596" t="s">
        <v>50</v>
      </c>
      <c r="E33" s="597"/>
      <c r="F33" s="598" t="s">
        <v>348</v>
      </c>
      <c r="G33" s="599"/>
      <c r="H33" s="600"/>
      <c r="I33" s="228" t="s">
        <v>145</v>
      </c>
      <c r="J33" s="229">
        <v>50000</v>
      </c>
      <c r="K33" s="230"/>
      <c r="L33" s="231" t="str">
        <f>D33&amp;I33</f>
        <v>飛機NTD</v>
      </c>
      <c r="M33" s="231"/>
      <c r="N33" s="201"/>
      <c r="O33" s="201"/>
      <c r="P33" s="201"/>
      <c r="Q33" s="201"/>
      <c r="R33" s="201"/>
      <c r="S33" s="201"/>
      <c r="T33" s="201"/>
      <c r="U33" s="201"/>
      <c r="V33" s="201"/>
      <c r="W33" s="201"/>
      <c r="X33" s="201"/>
      <c r="Y33" s="201"/>
      <c r="Z33" s="201"/>
      <c r="AA33" s="201"/>
      <c r="AB33" s="201"/>
      <c r="AC33" s="201"/>
      <c r="AD33" s="201"/>
      <c r="AE33" s="201"/>
      <c r="AF33" s="201"/>
      <c r="AG33" s="201"/>
      <c r="AH33" s="201"/>
      <c r="AI33" s="201"/>
      <c r="AJ33" s="201"/>
      <c r="AK33" s="201"/>
    </row>
    <row r="34" spans="1:37" s="224" customFormat="1" ht="30" customHeight="1" x14ac:dyDescent="0.25">
      <c r="B34" s="594"/>
      <c r="C34" s="595"/>
      <c r="D34" s="596" t="s">
        <v>349</v>
      </c>
      <c r="E34" s="597"/>
      <c r="F34" s="598" t="s">
        <v>350</v>
      </c>
      <c r="G34" s="599"/>
      <c r="H34" s="600"/>
      <c r="I34" s="228" t="s">
        <v>145</v>
      </c>
      <c r="J34" s="229">
        <v>360</v>
      </c>
      <c r="K34" s="230"/>
      <c r="L34" s="231" t="str">
        <f t="shared" ref="L34:L47" si="1">D34&amp;I34</f>
        <v>長途大眾
交通工具NTD</v>
      </c>
      <c r="M34" s="231"/>
      <c r="N34" s="201"/>
      <c r="O34" s="201"/>
      <c r="P34" s="201"/>
      <c r="Q34" s="201"/>
      <c r="R34" s="201"/>
      <c r="S34" s="201"/>
      <c r="T34" s="201"/>
      <c r="U34" s="201"/>
      <c r="V34" s="201"/>
      <c r="W34" s="201"/>
      <c r="X34" s="201"/>
      <c r="Y34" s="201"/>
      <c r="Z34" s="201"/>
      <c r="AA34" s="201"/>
      <c r="AB34" s="201"/>
      <c r="AC34" s="201"/>
      <c r="AD34" s="201"/>
      <c r="AE34" s="201"/>
      <c r="AF34" s="201"/>
      <c r="AG34" s="201"/>
      <c r="AH34" s="201"/>
      <c r="AI34" s="201"/>
      <c r="AJ34" s="201"/>
      <c r="AK34" s="201"/>
    </row>
    <row r="35" spans="1:37" s="224" customFormat="1" ht="30" customHeight="1" x14ac:dyDescent="0.25">
      <c r="B35" s="594"/>
      <c r="C35" s="595"/>
      <c r="D35" s="596" t="s">
        <v>349</v>
      </c>
      <c r="E35" s="597"/>
      <c r="F35" s="598" t="s">
        <v>352</v>
      </c>
      <c r="G35" s="599"/>
      <c r="H35" s="600"/>
      <c r="I35" s="228" t="s">
        <v>340</v>
      </c>
      <c r="J35" s="229">
        <v>100</v>
      </c>
      <c r="K35" s="230"/>
      <c r="L35" s="231" t="str">
        <f t="shared" si="1"/>
        <v>長途大眾
交通工具EUR</v>
      </c>
      <c r="M35" s="231"/>
      <c r="N35" s="201"/>
      <c r="O35" s="201"/>
      <c r="P35" s="201"/>
      <c r="Q35" s="201"/>
      <c r="R35" s="201"/>
      <c r="S35" s="201"/>
      <c r="T35" s="201"/>
      <c r="U35" s="201"/>
      <c r="V35" s="201"/>
      <c r="W35" s="201"/>
      <c r="X35" s="201"/>
      <c r="Y35" s="201"/>
      <c r="Z35" s="201"/>
      <c r="AA35" s="201"/>
      <c r="AB35" s="201"/>
      <c r="AC35" s="201"/>
      <c r="AD35" s="201"/>
      <c r="AE35" s="201"/>
      <c r="AF35" s="201"/>
      <c r="AG35" s="201"/>
      <c r="AH35" s="201"/>
      <c r="AI35" s="201"/>
      <c r="AJ35" s="201"/>
      <c r="AK35" s="201"/>
    </row>
    <row r="36" spans="1:37" s="224" customFormat="1" ht="30" customHeight="1" x14ac:dyDescent="0.25">
      <c r="A36" s="232"/>
      <c r="B36" s="594"/>
      <c r="C36" s="595"/>
      <c r="D36" s="596" t="s">
        <v>349</v>
      </c>
      <c r="E36" s="597"/>
      <c r="F36" s="598" t="s">
        <v>353</v>
      </c>
      <c r="G36" s="599"/>
      <c r="H36" s="600"/>
      <c r="I36" s="228" t="s">
        <v>340</v>
      </c>
      <c r="J36" s="229">
        <v>80</v>
      </c>
      <c r="K36" s="230"/>
      <c r="L36" s="231" t="str">
        <f t="shared" si="1"/>
        <v>長途大眾
交通工具EUR</v>
      </c>
      <c r="M36" s="231"/>
      <c r="N36" s="201"/>
      <c r="O36" s="201"/>
      <c r="P36" s="201"/>
      <c r="Q36" s="201"/>
      <c r="R36" s="201"/>
      <c r="S36" s="201"/>
      <c r="T36" s="201"/>
      <c r="U36" s="201"/>
      <c r="V36" s="201"/>
      <c r="W36" s="201"/>
      <c r="X36" s="201"/>
      <c r="Y36" s="201"/>
      <c r="Z36" s="201"/>
      <c r="AA36" s="201"/>
      <c r="AB36" s="201"/>
      <c r="AC36" s="201"/>
      <c r="AD36" s="201"/>
      <c r="AE36" s="201"/>
      <c r="AF36" s="201"/>
      <c r="AG36" s="201"/>
      <c r="AH36" s="201"/>
      <c r="AI36" s="201"/>
      <c r="AJ36" s="201"/>
      <c r="AK36" s="201"/>
    </row>
    <row r="37" spans="1:37" s="224" customFormat="1" ht="30" customHeight="1" x14ac:dyDescent="0.25">
      <c r="A37" s="232"/>
      <c r="B37" s="594"/>
      <c r="C37" s="595"/>
      <c r="D37" s="596" t="s">
        <v>88</v>
      </c>
      <c r="E37" s="597"/>
      <c r="F37" s="598" t="s">
        <v>356</v>
      </c>
      <c r="G37" s="599"/>
      <c r="H37" s="600"/>
      <c r="I37" s="228" t="s">
        <v>145</v>
      </c>
      <c r="J37" s="229">
        <v>12000</v>
      </c>
      <c r="K37" s="230"/>
      <c r="L37" s="231" t="str">
        <f t="shared" si="1"/>
        <v>行政費NTD</v>
      </c>
      <c r="M37" s="231"/>
      <c r="N37" s="201"/>
      <c r="O37" s="201"/>
      <c r="P37" s="201"/>
      <c r="Q37" s="201"/>
      <c r="R37" s="201"/>
      <c r="S37" s="201"/>
      <c r="T37" s="201"/>
      <c r="U37" s="201"/>
      <c r="V37" s="201"/>
      <c r="W37" s="201"/>
      <c r="X37" s="201"/>
      <c r="Y37" s="201"/>
      <c r="Z37" s="201"/>
      <c r="AA37" s="201"/>
      <c r="AB37" s="201"/>
      <c r="AC37" s="201"/>
      <c r="AD37" s="201"/>
      <c r="AE37" s="201"/>
      <c r="AF37" s="201"/>
      <c r="AG37" s="201"/>
      <c r="AH37" s="201"/>
      <c r="AI37" s="201"/>
      <c r="AJ37" s="201"/>
      <c r="AK37" s="201"/>
    </row>
    <row r="38" spans="1:37" s="224" customFormat="1" ht="30" customHeight="1" x14ac:dyDescent="0.25">
      <c r="A38" s="232"/>
      <c r="B38" s="594"/>
      <c r="C38" s="595"/>
      <c r="D38" s="596" t="s">
        <v>84</v>
      </c>
      <c r="E38" s="597"/>
      <c r="F38" s="598" t="s">
        <v>351</v>
      </c>
      <c r="G38" s="599"/>
      <c r="H38" s="600"/>
      <c r="I38" s="228" t="s">
        <v>145</v>
      </c>
      <c r="J38" s="229">
        <v>500</v>
      </c>
      <c r="K38" s="230"/>
      <c r="L38" s="231" t="str">
        <f t="shared" si="1"/>
        <v>保險費NTD</v>
      </c>
      <c r="M38" s="231"/>
      <c r="N38" s="201"/>
      <c r="O38" s="201"/>
      <c r="P38" s="201"/>
      <c r="Q38" s="201"/>
      <c r="R38" s="201"/>
      <c r="S38" s="201"/>
      <c r="T38" s="201"/>
      <c r="U38" s="201"/>
      <c r="V38" s="201"/>
      <c r="W38" s="201"/>
      <c r="X38" s="201"/>
      <c r="Y38" s="201"/>
      <c r="Z38" s="201"/>
      <c r="AA38" s="201"/>
      <c r="AB38" s="201"/>
      <c r="AC38" s="201"/>
      <c r="AD38" s="201"/>
      <c r="AE38" s="201"/>
      <c r="AF38" s="201"/>
      <c r="AG38" s="201"/>
      <c r="AH38" s="201"/>
      <c r="AI38" s="201"/>
      <c r="AJ38" s="201"/>
      <c r="AK38" s="201"/>
    </row>
    <row r="39" spans="1:37" s="224" customFormat="1" ht="30" customHeight="1" x14ac:dyDescent="0.25">
      <c r="A39" s="232"/>
      <c r="B39" s="594"/>
      <c r="C39" s="595"/>
      <c r="D39" s="596" t="s">
        <v>88</v>
      </c>
      <c r="E39" s="597"/>
      <c r="F39" s="598" t="s">
        <v>354</v>
      </c>
      <c r="G39" s="599"/>
      <c r="H39" s="600"/>
      <c r="I39" s="228" t="s">
        <v>145</v>
      </c>
      <c r="J39" s="229">
        <v>999</v>
      </c>
      <c r="K39" s="230"/>
      <c r="L39" s="231" t="str">
        <f t="shared" si="1"/>
        <v>行政費NTD</v>
      </c>
      <c r="M39" s="231"/>
      <c r="N39" s="201"/>
      <c r="O39" s="201"/>
      <c r="P39" s="201"/>
      <c r="Q39" s="201"/>
      <c r="R39" s="201"/>
      <c r="S39" s="201"/>
      <c r="T39" s="201"/>
      <c r="U39" s="201"/>
      <c r="V39" s="201"/>
      <c r="W39" s="201"/>
      <c r="X39" s="201"/>
      <c r="Y39" s="201"/>
      <c r="Z39" s="201"/>
      <c r="AA39" s="201"/>
      <c r="AB39" s="201"/>
      <c r="AC39" s="201"/>
      <c r="AD39" s="201"/>
      <c r="AE39" s="201"/>
      <c r="AF39" s="201"/>
      <c r="AG39" s="201"/>
      <c r="AH39" s="201"/>
      <c r="AI39" s="201"/>
      <c r="AJ39" s="201"/>
      <c r="AK39" s="201"/>
    </row>
    <row r="40" spans="1:37" s="224" customFormat="1" ht="30" customHeight="1" x14ac:dyDescent="0.25">
      <c r="A40" s="232"/>
      <c r="B40" s="594"/>
      <c r="C40" s="595"/>
      <c r="D40" s="596" t="s">
        <v>80</v>
      </c>
      <c r="E40" s="597"/>
      <c r="F40" s="598" t="s">
        <v>355</v>
      </c>
      <c r="G40" s="599"/>
      <c r="H40" s="600"/>
      <c r="I40" s="228" t="s">
        <v>145</v>
      </c>
      <c r="J40" s="229">
        <v>1500</v>
      </c>
      <c r="K40" s="230"/>
      <c r="L40" s="231" t="str">
        <f t="shared" si="1"/>
        <v>手續費NTD</v>
      </c>
      <c r="M40" s="231"/>
      <c r="N40" s="201"/>
      <c r="O40" s="201"/>
      <c r="P40" s="201"/>
      <c r="Q40" s="201"/>
      <c r="R40" s="201"/>
      <c r="S40" s="201"/>
      <c r="T40" s="201"/>
      <c r="U40" s="201"/>
      <c r="V40" s="201"/>
      <c r="W40" s="201"/>
      <c r="X40" s="201"/>
      <c r="Y40" s="201"/>
      <c r="Z40" s="201"/>
      <c r="AA40" s="201"/>
      <c r="AB40" s="201"/>
      <c r="AC40" s="201"/>
      <c r="AD40" s="201"/>
      <c r="AE40" s="201"/>
      <c r="AF40" s="201"/>
      <c r="AG40" s="201"/>
      <c r="AH40" s="201"/>
      <c r="AI40" s="201"/>
      <c r="AJ40" s="201"/>
      <c r="AK40" s="201"/>
    </row>
    <row r="41" spans="1:37" s="224" customFormat="1" ht="30" customHeight="1" x14ac:dyDescent="0.25">
      <c r="A41" s="232"/>
      <c r="B41" s="594"/>
      <c r="C41" s="595"/>
      <c r="D41" s="596"/>
      <c r="E41" s="597"/>
      <c r="F41" s="598"/>
      <c r="G41" s="599"/>
      <c r="H41" s="600"/>
      <c r="I41" s="228"/>
      <c r="J41" s="229"/>
      <c r="K41" s="230"/>
      <c r="L41" s="231" t="str">
        <f t="shared" si="1"/>
        <v/>
      </c>
      <c r="M41" s="231"/>
      <c r="N41" s="201"/>
      <c r="O41" s="201"/>
      <c r="P41" s="201"/>
      <c r="Q41" s="201"/>
      <c r="R41" s="201"/>
      <c r="S41" s="201"/>
      <c r="T41" s="201"/>
      <c r="U41" s="201"/>
      <c r="V41" s="201"/>
      <c r="W41" s="201"/>
      <c r="X41" s="201"/>
      <c r="Y41" s="201"/>
      <c r="Z41" s="201"/>
      <c r="AA41" s="201"/>
      <c r="AB41" s="201"/>
      <c r="AC41" s="201"/>
      <c r="AD41" s="201"/>
      <c r="AE41" s="201"/>
      <c r="AF41" s="201"/>
      <c r="AG41" s="201"/>
      <c r="AH41" s="201"/>
      <c r="AI41" s="201"/>
      <c r="AJ41" s="201"/>
      <c r="AK41" s="201"/>
    </row>
    <row r="42" spans="1:37" s="224" customFormat="1" ht="30" customHeight="1" x14ac:dyDescent="0.25">
      <c r="A42" s="232"/>
      <c r="B42" s="594"/>
      <c r="C42" s="595"/>
      <c r="D42" s="596"/>
      <c r="E42" s="597"/>
      <c r="F42" s="598"/>
      <c r="G42" s="599"/>
      <c r="H42" s="600"/>
      <c r="I42" s="228"/>
      <c r="J42" s="229"/>
      <c r="K42" s="230"/>
      <c r="L42" s="231" t="str">
        <f t="shared" si="1"/>
        <v/>
      </c>
      <c r="M42" s="231"/>
      <c r="N42" s="201"/>
      <c r="O42" s="201"/>
      <c r="P42" s="201"/>
      <c r="Q42" s="201"/>
      <c r="R42" s="201"/>
      <c r="S42" s="201"/>
      <c r="T42" s="201"/>
      <c r="U42" s="201"/>
      <c r="V42" s="201"/>
      <c r="W42" s="201"/>
      <c r="X42" s="201"/>
      <c r="Y42" s="201"/>
      <c r="Z42" s="201"/>
      <c r="AA42" s="201"/>
      <c r="AB42" s="201"/>
      <c r="AC42" s="201"/>
      <c r="AD42" s="201"/>
      <c r="AE42" s="201"/>
      <c r="AF42" s="201"/>
      <c r="AG42" s="201"/>
      <c r="AH42" s="201"/>
      <c r="AI42" s="201"/>
      <c r="AJ42" s="201"/>
      <c r="AK42" s="201"/>
    </row>
    <row r="43" spans="1:37" s="224" customFormat="1" ht="30" customHeight="1" x14ac:dyDescent="0.25">
      <c r="A43" s="232"/>
      <c r="B43" s="594"/>
      <c r="C43" s="595"/>
      <c r="D43" s="596"/>
      <c r="E43" s="597"/>
      <c r="F43" s="598"/>
      <c r="G43" s="599"/>
      <c r="H43" s="600"/>
      <c r="I43" s="228"/>
      <c r="J43" s="229"/>
      <c r="K43" s="230"/>
      <c r="L43" s="231" t="str">
        <f t="shared" si="1"/>
        <v/>
      </c>
      <c r="M43" s="231"/>
      <c r="N43" s="201"/>
      <c r="O43" s="201"/>
      <c r="P43" s="201"/>
      <c r="Q43" s="201"/>
      <c r="R43" s="201"/>
      <c r="S43" s="201"/>
      <c r="T43" s="201"/>
      <c r="U43" s="201"/>
      <c r="V43" s="201"/>
      <c r="W43" s="201"/>
      <c r="X43" s="201"/>
      <c r="Y43" s="201"/>
      <c r="Z43" s="201"/>
      <c r="AA43" s="201"/>
      <c r="AB43" s="201"/>
      <c r="AC43" s="201"/>
      <c r="AD43" s="201"/>
      <c r="AE43" s="201"/>
      <c r="AF43" s="201"/>
      <c r="AG43" s="201"/>
      <c r="AH43" s="201"/>
      <c r="AI43" s="201"/>
      <c r="AJ43" s="201"/>
      <c r="AK43" s="201"/>
    </row>
    <row r="44" spans="1:37" s="224" customFormat="1" ht="30" customHeight="1" x14ac:dyDescent="0.25">
      <c r="A44" s="232"/>
      <c r="B44" s="594"/>
      <c r="C44" s="595"/>
      <c r="D44" s="596"/>
      <c r="E44" s="597"/>
      <c r="F44" s="598"/>
      <c r="G44" s="599"/>
      <c r="H44" s="600"/>
      <c r="I44" s="228"/>
      <c r="J44" s="229"/>
      <c r="K44" s="230"/>
      <c r="L44" s="231" t="str">
        <f t="shared" si="1"/>
        <v/>
      </c>
      <c r="M44" s="231"/>
      <c r="N44" s="201"/>
      <c r="O44" s="201"/>
      <c r="P44" s="201"/>
      <c r="Q44" s="201"/>
      <c r="R44" s="201"/>
      <c r="S44" s="201"/>
      <c r="T44" s="201"/>
      <c r="U44" s="201"/>
      <c r="V44" s="201"/>
      <c r="W44" s="201"/>
      <c r="X44" s="201"/>
      <c r="Y44" s="201"/>
      <c r="Z44" s="201"/>
      <c r="AA44" s="201"/>
      <c r="AB44" s="201"/>
      <c r="AC44" s="201"/>
      <c r="AD44" s="201"/>
      <c r="AE44" s="201"/>
      <c r="AF44" s="201"/>
      <c r="AG44" s="201"/>
      <c r="AH44" s="201"/>
      <c r="AI44" s="201"/>
      <c r="AJ44" s="201"/>
      <c r="AK44" s="201"/>
    </row>
    <row r="45" spans="1:37" s="224" customFormat="1" ht="30" customHeight="1" x14ac:dyDescent="0.25">
      <c r="A45" s="232"/>
      <c r="B45" s="594"/>
      <c r="C45" s="595"/>
      <c r="D45" s="596"/>
      <c r="E45" s="597"/>
      <c r="F45" s="598"/>
      <c r="G45" s="599"/>
      <c r="H45" s="600"/>
      <c r="I45" s="228"/>
      <c r="J45" s="229"/>
      <c r="K45" s="230"/>
      <c r="L45" s="231" t="str">
        <f t="shared" si="1"/>
        <v/>
      </c>
      <c r="M45" s="231"/>
      <c r="N45" s="201"/>
      <c r="O45" s="201"/>
      <c r="P45" s="201"/>
      <c r="Q45" s="201"/>
      <c r="R45" s="201"/>
      <c r="S45" s="201"/>
      <c r="T45" s="201"/>
      <c r="U45" s="201"/>
      <c r="V45" s="201"/>
      <c r="W45" s="201"/>
      <c r="X45" s="201"/>
      <c r="Y45" s="201"/>
      <c r="Z45" s="201"/>
      <c r="AA45" s="201"/>
      <c r="AB45" s="201"/>
      <c r="AC45" s="201"/>
      <c r="AD45" s="201"/>
      <c r="AE45" s="201"/>
      <c r="AF45" s="201"/>
      <c r="AG45" s="201"/>
      <c r="AH45" s="201"/>
      <c r="AI45" s="201"/>
      <c r="AJ45" s="201"/>
      <c r="AK45" s="201"/>
    </row>
    <row r="46" spans="1:37" s="224" customFormat="1" ht="30" customHeight="1" x14ac:dyDescent="0.25">
      <c r="A46" s="232"/>
      <c r="B46" s="594"/>
      <c r="C46" s="595"/>
      <c r="D46" s="596"/>
      <c r="E46" s="597"/>
      <c r="F46" s="598"/>
      <c r="G46" s="599"/>
      <c r="H46" s="600"/>
      <c r="I46" s="228"/>
      <c r="J46" s="229"/>
      <c r="K46" s="230"/>
      <c r="L46" s="231" t="str">
        <f t="shared" si="1"/>
        <v/>
      </c>
      <c r="M46" s="231"/>
      <c r="N46" s="201"/>
      <c r="O46" s="201"/>
      <c r="P46" s="201"/>
      <c r="Q46" s="201"/>
      <c r="R46" s="201"/>
      <c r="S46" s="201"/>
      <c r="T46" s="201"/>
      <c r="U46" s="201"/>
      <c r="V46" s="201"/>
      <c r="W46" s="201"/>
      <c r="X46" s="201"/>
      <c r="Y46" s="201"/>
      <c r="Z46" s="201"/>
      <c r="AA46" s="201"/>
      <c r="AB46" s="201"/>
      <c r="AC46" s="201"/>
      <c r="AD46" s="201"/>
      <c r="AE46" s="201"/>
      <c r="AF46" s="201"/>
      <c r="AG46" s="201"/>
      <c r="AH46" s="201"/>
      <c r="AI46" s="201"/>
      <c r="AJ46" s="201"/>
      <c r="AK46" s="201"/>
    </row>
    <row r="47" spans="1:37" s="224" customFormat="1" ht="30" customHeight="1" thickBot="1" x14ac:dyDescent="0.3">
      <c r="A47" s="232"/>
      <c r="B47" s="606"/>
      <c r="C47" s="607"/>
      <c r="D47" s="608"/>
      <c r="E47" s="609"/>
      <c r="F47" s="610"/>
      <c r="G47" s="611"/>
      <c r="H47" s="612"/>
      <c r="I47" s="233"/>
      <c r="J47" s="234"/>
      <c r="K47" s="230"/>
      <c r="L47" s="231" t="str">
        <f t="shared" si="1"/>
        <v/>
      </c>
      <c r="M47" s="231"/>
      <c r="N47" s="201"/>
      <c r="O47" s="201"/>
      <c r="P47" s="201"/>
      <c r="Q47" s="201"/>
      <c r="R47" s="201"/>
      <c r="S47" s="201"/>
      <c r="T47" s="201"/>
      <c r="U47" s="201"/>
      <c r="V47" s="201"/>
      <c r="W47" s="201"/>
      <c r="X47" s="201"/>
      <c r="Y47" s="201"/>
      <c r="Z47" s="201"/>
      <c r="AA47" s="201"/>
      <c r="AB47" s="201"/>
      <c r="AC47" s="201"/>
      <c r="AD47" s="201"/>
      <c r="AE47" s="201"/>
      <c r="AF47" s="201"/>
      <c r="AG47" s="201"/>
      <c r="AH47" s="201"/>
      <c r="AI47" s="201"/>
      <c r="AJ47" s="201"/>
      <c r="AK47" s="201"/>
    </row>
    <row r="48" spans="1:37" s="224" customFormat="1" ht="9.9499999999999993" customHeight="1" x14ac:dyDescent="0.25">
      <c r="A48" s="232"/>
      <c r="B48" s="235"/>
      <c r="C48" s="236"/>
      <c r="D48" s="237"/>
      <c r="E48" s="237"/>
      <c r="F48" s="238"/>
      <c r="G48" s="238"/>
      <c r="H48" s="239"/>
      <c r="I48" s="240"/>
      <c r="J48" s="241"/>
      <c r="K48" s="230"/>
      <c r="L48" s="201"/>
      <c r="M48" s="201"/>
      <c r="N48" s="201"/>
      <c r="O48" s="201"/>
      <c r="P48" s="201"/>
      <c r="Q48" s="201"/>
      <c r="R48" s="201"/>
      <c r="S48" s="201"/>
      <c r="T48" s="201"/>
      <c r="U48" s="201"/>
      <c r="V48" s="201"/>
      <c r="W48" s="201"/>
      <c r="X48" s="201"/>
      <c r="Y48" s="201"/>
      <c r="Z48" s="201"/>
      <c r="AA48" s="201"/>
      <c r="AB48" s="201"/>
      <c r="AC48" s="201"/>
      <c r="AD48" s="201"/>
      <c r="AE48" s="201"/>
      <c r="AF48" s="201"/>
      <c r="AG48" s="201"/>
      <c r="AH48" s="201"/>
      <c r="AI48" s="201"/>
      <c r="AJ48" s="201"/>
      <c r="AK48" s="201"/>
    </row>
    <row r="49" spans="1:37" s="224" customFormat="1" ht="20.100000000000001" customHeight="1" x14ac:dyDescent="0.25">
      <c r="A49" s="232"/>
      <c r="B49" s="242" t="s">
        <v>367</v>
      </c>
      <c r="C49" s="243"/>
      <c r="D49" s="244"/>
      <c r="E49" s="245"/>
      <c r="F49" s="245"/>
      <c r="G49" s="245"/>
      <c r="H49" s="245"/>
      <c r="I49" s="245"/>
      <c r="J49" s="245"/>
      <c r="K49" s="230"/>
      <c r="L49" s="201"/>
      <c r="M49" s="201"/>
      <c r="N49" s="201"/>
      <c r="O49" s="201"/>
      <c r="P49" s="201"/>
      <c r="Q49" s="201"/>
      <c r="R49" s="201"/>
      <c r="S49" s="201"/>
      <c r="T49" s="201"/>
      <c r="U49" s="201"/>
      <c r="V49" s="201"/>
      <c r="W49" s="201"/>
      <c r="X49" s="201"/>
      <c r="Y49" s="201"/>
      <c r="Z49" s="201"/>
      <c r="AA49" s="201"/>
      <c r="AB49" s="201"/>
      <c r="AC49" s="201"/>
      <c r="AD49" s="201"/>
      <c r="AE49" s="201"/>
      <c r="AF49" s="201"/>
      <c r="AG49" s="201"/>
      <c r="AH49" s="201"/>
      <c r="AI49" s="201"/>
      <c r="AJ49" s="201"/>
      <c r="AK49" s="201"/>
    </row>
    <row r="50" spans="1:37" s="224" customFormat="1" ht="20.100000000000001" customHeight="1" x14ac:dyDescent="0.25">
      <c r="A50" s="232"/>
      <c r="B50" s="232"/>
      <c r="C50" s="246"/>
      <c r="D50" s="245"/>
      <c r="E50" s="245"/>
      <c r="F50" s="245"/>
      <c r="G50" s="245"/>
      <c r="H50" s="245"/>
      <c r="I50" s="245"/>
      <c r="J50" s="247"/>
      <c r="K50" s="248"/>
      <c r="L50" s="201"/>
      <c r="M50" s="201"/>
      <c r="N50" s="201"/>
      <c r="O50" s="201"/>
      <c r="P50" s="201"/>
      <c r="Q50" s="201"/>
      <c r="R50" s="201"/>
      <c r="S50" s="201"/>
      <c r="T50" s="201"/>
      <c r="U50" s="201"/>
      <c r="V50" s="201"/>
      <c r="W50" s="201"/>
      <c r="X50" s="201"/>
      <c r="Y50" s="201"/>
      <c r="Z50" s="201"/>
      <c r="AA50" s="201"/>
      <c r="AB50" s="201"/>
      <c r="AC50" s="201"/>
      <c r="AD50" s="201"/>
      <c r="AE50" s="201"/>
      <c r="AF50" s="201"/>
      <c r="AG50" s="201"/>
      <c r="AH50" s="201"/>
      <c r="AI50" s="201"/>
      <c r="AJ50" s="201"/>
      <c r="AK50" s="201"/>
    </row>
    <row r="51" spans="1:37" s="224" customFormat="1" ht="20.100000000000001" customHeight="1" x14ac:dyDescent="0.25">
      <c r="A51" s="232"/>
      <c r="B51" s="232"/>
      <c r="C51" s="246"/>
      <c r="D51" s="245"/>
      <c r="E51" s="245"/>
      <c r="F51" s="245"/>
      <c r="G51" s="245"/>
      <c r="H51" s="245"/>
      <c r="I51" s="245"/>
      <c r="J51" s="247"/>
      <c r="K51" s="248"/>
      <c r="L51" s="201"/>
      <c r="M51" s="201"/>
      <c r="N51" s="201"/>
      <c r="O51" s="201"/>
      <c r="P51" s="201"/>
      <c r="Q51" s="201"/>
      <c r="R51" s="201"/>
      <c r="S51" s="201"/>
      <c r="T51" s="201"/>
      <c r="U51" s="201"/>
      <c r="V51" s="201"/>
      <c r="W51" s="201"/>
      <c r="X51" s="201"/>
      <c r="Y51" s="201"/>
      <c r="Z51" s="201"/>
      <c r="AA51" s="201"/>
      <c r="AB51" s="201"/>
      <c r="AC51" s="201"/>
      <c r="AD51" s="201"/>
      <c r="AE51" s="201"/>
      <c r="AF51" s="201"/>
      <c r="AG51" s="201"/>
      <c r="AH51" s="201"/>
      <c r="AI51" s="201"/>
      <c r="AJ51" s="201"/>
      <c r="AK51" s="201"/>
    </row>
    <row r="52" spans="1:37" s="224" customFormat="1" ht="20.100000000000001" customHeight="1" x14ac:dyDescent="0.25">
      <c r="A52" s="232"/>
      <c r="B52" s="232"/>
      <c r="C52" s="232"/>
      <c r="J52" s="230"/>
      <c r="K52" s="248"/>
      <c r="L52" s="201"/>
      <c r="M52" s="201"/>
      <c r="N52" s="201"/>
      <c r="O52" s="201"/>
      <c r="P52" s="201"/>
      <c r="Q52" s="201"/>
      <c r="R52" s="201"/>
      <c r="S52" s="201"/>
      <c r="T52" s="201"/>
      <c r="U52" s="201"/>
      <c r="V52" s="201"/>
      <c r="W52" s="201"/>
      <c r="X52" s="201"/>
      <c r="Y52" s="201"/>
      <c r="Z52" s="201"/>
      <c r="AA52" s="201"/>
      <c r="AB52" s="201"/>
      <c r="AC52" s="201"/>
      <c r="AD52" s="201"/>
      <c r="AE52" s="201"/>
      <c r="AF52" s="201"/>
      <c r="AG52" s="201"/>
      <c r="AH52" s="201"/>
      <c r="AI52" s="201"/>
      <c r="AJ52" s="201"/>
      <c r="AK52" s="201"/>
    </row>
    <row r="53" spans="1:37" s="224" customFormat="1" ht="20.100000000000001" customHeight="1" x14ac:dyDescent="0.25">
      <c r="A53" s="232"/>
      <c r="I53" s="248"/>
      <c r="K53" s="248"/>
      <c r="L53" s="201"/>
      <c r="M53" s="201"/>
      <c r="N53" s="201"/>
      <c r="O53" s="201"/>
      <c r="P53" s="201"/>
      <c r="Q53" s="201"/>
      <c r="R53" s="201"/>
      <c r="S53" s="201"/>
      <c r="T53" s="201"/>
      <c r="U53" s="201"/>
      <c r="V53" s="201"/>
      <c r="W53" s="201"/>
      <c r="X53" s="201"/>
      <c r="Y53" s="201"/>
      <c r="Z53" s="201"/>
      <c r="AA53" s="201"/>
      <c r="AB53" s="201"/>
      <c r="AC53" s="201"/>
      <c r="AD53" s="201"/>
      <c r="AE53" s="201"/>
      <c r="AF53" s="201"/>
      <c r="AG53" s="201"/>
      <c r="AH53" s="201"/>
      <c r="AI53" s="201"/>
      <c r="AJ53" s="201"/>
      <c r="AK53" s="201"/>
    </row>
    <row r="54" spans="1:37" s="224" customFormat="1" ht="20.100000000000001" customHeight="1" x14ac:dyDescent="0.25">
      <c r="A54" s="232"/>
      <c r="I54" s="248"/>
      <c r="K54" s="248"/>
      <c r="L54" s="201"/>
      <c r="M54" s="201"/>
      <c r="N54" s="201"/>
      <c r="O54" s="201"/>
      <c r="P54" s="201"/>
      <c r="Q54" s="201"/>
      <c r="R54" s="201"/>
      <c r="S54" s="201"/>
      <c r="T54" s="201"/>
      <c r="U54" s="201"/>
      <c r="V54" s="201"/>
      <c r="W54" s="201"/>
      <c r="X54" s="201"/>
      <c r="Y54" s="201"/>
      <c r="Z54" s="201"/>
      <c r="AA54" s="201"/>
      <c r="AB54" s="201"/>
      <c r="AC54" s="201"/>
      <c r="AD54" s="201"/>
      <c r="AE54" s="201"/>
      <c r="AF54" s="201"/>
      <c r="AG54" s="201"/>
      <c r="AH54" s="201"/>
      <c r="AI54" s="201"/>
      <c r="AJ54" s="201"/>
      <c r="AK54" s="201"/>
    </row>
    <row r="55" spans="1:37" s="224" customFormat="1" ht="20.100000000000001" customHeight="1" x14ac:dyDescent="0.25">
      <c r="A55" s="232"/>
      <c r="B55" s="232"/>
      <c r="C55" s="232"/>
      <c r="D55" s="232"/>
      <c r="I55" s="248"/>
      <c r="K55" s="248"/>
      <c r="L55" s="201"/>
      <c r="M55" s="201"/>
      <c r="N55" s="201"/>
      <c r="O55" s="201"/>
      <c r="P55" s="201"/>
      <c r="Q55" s="201"/>
      <c r="R55" s="201"/>
      <c r="S55" s="201"/>
      <c r="T55" s="201"/>
      <c r="U55" s="201"/>
      <c r="V55" s="201"/>
      <c r="W55" s="201"/>
      <c r="X55" s="201"/>
      <c r="Y55" s="201"/>
      <c r="Z55" s="201"/>
      <c r="AA55" s="201"/>
      <c r="AB55" s="201"/>
      <c r="AC55" s="201"/>
      <c r="AD55" s="201"/>
      <c r="AE55" s="201"/>
      <c r="AF55" s="201"/>
      <c r="AG55" s="201"/>
      <c r="AH55" s="201"/>
      <c r="AI55" s="201"/>
      <c r="AJ55" s="201"/>
      <c r="AK55" s="201"/>
    </row>
    <row r="56" spans="1:37" s="224" customFormat="1" ht="20.100000000000001" customHeight="1" x14ac:dyDescent="0.25">
      <c r="A56" s="232"/>
      <c r="B56" s="232"/>
      <c r="C56" s="232"/>
      <c r="D56" s="232"/>
      <c r="I56" s="248"/>
      <c r="K56" s="248"/>
      <c r="L56" s="201"/>
      <c r="M56" s="201"/>
      <c r="N56" s="201"/>
      <c r="O56" s="201"/>
      <c r="P56" s="201"/>
      <c r="Q56" s="201"/>
      <c r="R56" s="201"/>
      <c r="S56" s="201"/>
      <c r="T56" s="201"/>
      <c r="U56" s="201"/>
      <c r="V56" s="201"/>
      <c r="W56" s="201"/>
      <c r="X56" s="201"/>
      <c r="Y56" s="201"/>
      <c r="Z56" s="201"/>
      <c r="AA56" s="201"/>
      <c r="AB56" s="201"/>
      <c r="AC56" s="201"/>
      <c r="AD56" s="201"/>
      <c r="AE56" s="201"/>
      <c r="AF56" s="201"/>
      <c r="AG56" s="201"/>
      <c r="AH56" s="201"/>
      <c r="AI56" s="201"/>
      <c r="AJ56" s="201"/>
      <c r="AK56" s="201"/>
    </row>
    <row r="57" spans="1:37" s="224" customFormat="1" ht="20.100000000000001" customHeight="1" x14ac:dyDescent="0.25">
      <c r="A57" s="232"/>
      <c r="B57" s="232"/>
      <c r="C57" s="232"/>
      <c r="D57" s="232"/>
      <c r="I57" s="248"/>
      <c r="K57" s="248"/>
      <c r="L57" s="201"/>
      <c r="M57" s="201"/>
      <c r="N57" s="201"/>
      <c r="O57" s="201"/>
      <c r="P57" s="201"/>
      <c r="Q57" s="201"/>
      <c r="R57" s="201"/>
      <c r="S57" s="201"/>
      <c r="T57" s="201"/>
      <c r="U57" s="201"/>
      <c r="V57" s="201"/>
      <c r="W57" s="201"/>
      <c r="X57" s="201"/>
      <c r="Y57" s="201"/>
      <c r="Z57" s="201"/>
      <c r="AA57" s="201"/>
      <c r="AB57" s="201"/>
      <c r="AC57" s="201"/>
      <c r="AD57" s="201"/>
      <c r="AE57" s="201"/>
      <c r="AF57" s="201"/>
      <c r="AG57" s="201"/>
      <c r="AH57" s="201"/>
      <c r="AI57" s="201"/>
      <c r="AJ57" s="201"/>
      <c r="AK57" s="201"/>
    </row>
    <row r="58" spans="1:37" s="224" customFormat="1" ht="20.100000000000001" customHeight="1" x14ac:dyDescent="0.25">
      <c r="A58" s="232"/>
      <c r="B58" s="232"/>
      <c r="C58" s="232"/>
      <c r="D58" s="232"/>
      <c r="I58" s="248"/>
      <c r="K58" s="248"/>
      <c r="L58" s="201"/>
      <c r="M58" s="201"/>
      <c r="N58" s="201"/>
      <c r="O58" s="201"/>
      <c r="P58" s="201"/>
      <c r="Q58" s="201"/>
      <c r="R58" s="201"/>
      <c r="S58" s="201"/>
      <c r="T58" s="201"/>
      <c r="U58" s="201"/>
      <c r="V58" s="201"/>
      <c r="W58" s="201"/>
      <c r="X58" s="201"/>
      <c r="Y58" s="201"/>
      <c r="Z58" s="201"/>
      <c r="AA58" s="201"/>
      <c r="AB58" s="201"/>
      <c r="AC58" s="201"/>
      <c r="AD58" s="201"/>
      <c r="AE58" s="201"/>
      <c r="AF58" s="201"/>
      <c r="AG58" s="201"/>
      <c r="AH58" s="201"/>
      <c r="AI58" s="201"/>
      <c r="AJ58" s="201"/>
      <c r="AK58" s="201"/>
    </row>
    <row r="59" spans="1:37" s="224" customFormat="1" ht="20.100000000000001" customHeight="1" x14ac:dyDescent="0.25">
      <c r="A59" s="232"/>
      <c r="B59" s="232"/>
      <c r="C59" s="232"/>
      <c r="D59" s="232"/>
      <c r="I59" s="248"/>
      <c r="K59" s="248"/>
      <c r="L59" s="201"/>
      <c r="M59" s="201"/>
      <c r="N59" s="201"/>
      <c r="O59" s="201"/>
      <c r="P59" s="201"/>
      <c r="Q59" s="201"/>
      <c r="R59" s="201"/>
      <c r="S59" s="201"/>
      <c r="T59" s="201"/>
      <c r="U59" s="201"/>
      <c r="V59" s="201"/>
      <c r="W59" s="201"/>
      <c r="X59" s="201"/>
      <c r="Y59" s="201"/>
      <c r="Z59" s="201"/>
      <c r="AA59" s="201"/>
      <c r="AB59" s="201"/>
      <c r="AC59" s="201"/>
      <c r="AD59" s="201"/>
      <c r="AE59" s="201"/>
      <c r="AF59" s="201"/>
      <c r="AG59" s="201"/>
      <c r="AH59" s="201"/>
      <c r="AI59" s="201"/>
      <c r="AJ59" s="201"/>
      <c r="AK59" s="201"/>
    </row>
    <row r="60" spans="1:37" s="224" customFormat="1" ht="20.100000000000001" customHeight="1" x14ac:dyDescent="0.25">
      <c r="A60" s="232"/>
      <c r="B60" s="232"/>
      <c r="C60" s="232"/>
      <c r="D60" s="232"/>
      <c r="I60" s="248"/>
      <c r="K60" s="248"/>
      <c r="L60" s="201"/>
      <c r="M60" s="201"/>
      <c r="N60" s="201"/>
      <c r="O60" s="201"/>
      <c r="P60" s="201"/>
      <c r="Q60" s="201"/>
      <c r="R60" s="201"/>
      <c r="S60" s="201"/>
      <c r="T60" s="201"/>
      <c r="U60" s="201"/>
      <c r="V60" s="201"/>
      <c r="W60" s="201"/>
      <c r="X60" s="201"/>
      <c r="Y60" s="201"/>
      <c r="Z60" s="201"/>
      <c r="AA60" s="201"/>
      <c r="AB60" s="201"/>
      <c r="AC60" s="201"/>
      <c r="AD60" s="201"/>
      <c r="AE60" s="201"/>
      <c r="AF60" s="201"/>
      <c r="AG60" s="201"/>
      <c r="AH60" s="201"/>
      <c r="AI60" s="201"/>
      <c r="AJ60" s="201"/>
      <c r="AK60" s="201"/>
    </row>
    <row r="61" spans="1:37" s="224" customFormat="1" ht="20.100000000000001" customHeight="1" x14ac:dyDescent="0.25">
      <c r="B61" s="232"/>
      <c r="C61" s="232"/>
      <c r="D61" s="232"/>
      <c r="I61" s="248"/>
      <c r="K61" s="248"/>
      <c r="L61" s="201"/>
      <c r="M61" s="201"/>
      <c r="N61" s="201"/>
      <c r="O61" s="201"/>
      <c r="P61" s="201"/>
      <c r="Q61" s="201"/>
      <c r="R61" s="201"/>
      <c r="S61" s="201"/>
      <c r="T61" s="201"/>
      <c r="U61" s="201"/>
      <c r="V61" s="201"/>
      <c r="W61" s="201"/>
      <c r="X61" s="201"/>
      <c r="Y61" s="201"/>
      <c r="Z61" s="201"/>
      <c r="AA61" s="201"/>
      <c r="AB61" s="201"/>
      <c r="AC61" s="201"/>
      <c r="AD61" s="201"/>
      <c r="AE61" s="201"/>
      <c r="AF61" s="201"/>
      <c r="AG61" s="201"/>
      <c r="AH61" s="201"/>
      <c r="AI61" s="201"/>
      <c r="AJ61" s="201"/>
      <c r="AK61" s="201"/>
    </row>
    <row r="62" spans="1:37" s="224" customFormat="1" ht="20.100000000000001" customHeight="1" x14ac:dyDescent="0.25">
      <c r="B62" s="232"/>
      <c r="C62" s="232"/>
      <c r="D62" s="232"/>
      <c r="I62" s="248"/>
      <c r="K62" s="248"/>
      <c r="L62" s="201"/>
      <c r="M62" s="201"/>
      <c r="N62" s="201"/>
      <c r="O62" s="201"/>
      <c r="P62" s="201"/>
      <c r="Q62" s="201"/>
      <c r="R62" s="201"/>
      <c r="S62" s="201"/>
      <c r="T62" s="201"/>
      <c r="U62" s="201"/>
      <c r="V62" s="201"/>
      <c r="W62" s="201"/>
      <c r="X62" s="201"/>
      <c r="Y62" s="201"/>
      <c r="Z62" s="201"/>
      <c r="AA62" s="201"/>
      <c r="AB62" s="201"/>
      <c r="AC62" s="201"/>
      <c r="AD62" s="201"/>
      <c r="AE62" s="201"/>
      <c r="AF62" s="201"/>
      <c r="AG62" s="201"/>
      <c r="AH62" s="201"/>
      <c r="AI62" s="201"/>
      <c r="AJ62" s="201"/>
      <c r="AK62" s="201"/>
    </row>
    <row r="63" spans="1:37" s="224" customFormat="1" ht="20.100000000000001" customHeight="1" x14ac:dyDescent="0.25">
      <c r="B63" s="232"/>
      <c r="C63" s="232"/>
      <c r="D63" s="232"/>
      <c r="I63" s="248"/>
      <c r="K63" s="248"/>
      <c r="L63" s="201"/>
      <c r="M63" s="201"/>
      <c r="N63" s="201"/>
      <c r="O63" s="201"/>
      <c r="P63" s="201"/>
      <c r="Q63" s="201"/>
      <c r="R63" s="201"/>
      <c r="S63" s="201"/>
      <c r="T63" s="201"/>
      <c r="U63" s="201"/>
      <c r="V63" s="201"/>
      <c r="W63" s="201"/>
      <c r="X63" s="201"/>
      <c r="Y63" s="201"/>
      <c r="Z63" s="201"/>
      <c r="AA63" s="201"/>
      <c r="AB63" s="201"/>
      <c r="AC63" s="201"/>
      <c r="AD63" s="201"/>
      <c r="AE63" s="201"/>
      <c r="AF63" s="201"/>
      <c r="AG63" s="201"/>
      <c r="AH63" s="201"/>
      <c r="AI63" s="201"/>
      <c r="AJ63" s="201"/>
      <c r="AK63" s="201"/>
    </row>
    <row r="64" spans="1:37" s="224" customFormat="1" ht="20.100000000000001" customHeight="1" x14ac:dyDescent="0.25">
      <c r="A64" s="224" t="e">
        <f>#REF!&amp;#REF!</f>
        <v>#REF!</v>
      </c>
      <c r="B64" s="232"/>
      <c r="C64" s="232"/>
      <c r="D64" s="232"/>
      <c r="I64" s="248"/>
      <c r="K64" s="248"/>
      <c r="L64" s="201"/>
      <c r="M64" s="201"/>
      <c r="N64" s="201"/>
      <c r="O64" s="201"/>
      <c r="P64" s="201"/>
      <c r="Q64" s="201"/>
      <c r="R64" s="201"/>
      <c r="S64" s="201"/>
      <c r="T64" s="201"/>
      <c r="U64" s="201"/>
      <c r="V64" s="201"/>
      <c r="W64" s="201"/>
      <c r="X64" s="201"/>
      <c r="Y64" s="201"/>
      <c r="Z64" s="201"/>
      <c r="AA64" s="201"/>
      <c r="AB64" s="201"/>
      <c r="AC64" s="201"/>
      <c r="AD64" s="201"/>
      <c r="AE64" s="201"/>
      <c r="AF64" s="201"/>
      <c r="AG64" s="201"/>
      <c r="AH64" s="201"/>
      <c r="AI64" s="201"/>
      <c r="AJ64" s="201"/>
      <c r="AK64" s="201"/>
    </row>
    <row r="65" spans="1:37" s="224" customFormat="1" ht="20.100000000000001" customHeight="1" x14ac:dyDescent="0.25">
      <c r="A65" s="224" t="e">
        <f>#REF!&amp;#REF!</f>
        <v>#REF!</v>
      </c>
      <c r="B65" s="232"/>
      <c r="C65" s="232"/>
      <c r="D65" s="232"/>
      <c r="I65" s="248"/>
      <c r="K65" s="248"/>
      <c r="L65" s="201"/>
      <c r="M65" s="201"/>
      <c r="N65" s="201"/>
      <c r="O65" s="201"/>
      <c r="P65" s="201"/>
      <c r="Q65" s="201"/>
      <c r="R65" s="201"/>
      <c r="S65" s="201"/>
      <c r="T65" s="201"/>
      <c r="U65" s="201"/>
      <c r="V65" s="201"/>
      <c r="W65" s="201"/>
      <c r="X65" s="201"/>
      <c r="Y65" s="201"/>
      <c r="Z65" s="201"/>
      <c r="AA65" s="201"/>
      <c r="AB65" s="201"/>
      <c r="AC65" s="201"/>
      <c r="AD65" s="201"/>
      <c r="AE65" s="201"/>
      <c r="AF65" s="201"/>
      <c r="AG65" s="201"/>
      <c r="AH65" s="201"/>
      <c r="AI65" s="201"/>
      <c r="AJ65" s="201"/>
      <c r="AK65" s="201"/>
    </row>
    <row r="66" spans="1:37" s="224" customFormat="1" ht="20.100000000000001" customHeight="1" x14ac:dyDescent="0.25">
      <c r="A66" s="224" t="e">
        <f>#REF!&amp;#REF!</f>
        <v>#REF!</v>
      </c>
      <c r="B66" s="232"/>
      <c r="C66" s="232"/>
      <c r="D66" s="232"/>
      <c r="I66" s="248"/>
      <c r="K66" s="248"/>
      <c r="L66" s="201"/>
      <c r="M66" s="201"/>
      <c r="N66" s="201"/>
      <c r="O66" s="201"/>
      <c r="P66" s="201"/>
      <c r="Q66" s="201"/>
      <c r="R66" s="201"/>
      <c r="S66" s="201"/>
      <c r="T66" s="201"/>
      <c r="U66" s="201"/>
      <c r="V66" s="201"/>
      <c r="W66" s="201"/>
      <c r="X66" s="201"/>
      <c r="Y66" s="201"/>
      <c r="Z66" s="201"/>
      <c r="AA66" s="201"/>
      <c r="AB66" s="201"/>
      <c r="AC66" s="201"/>
      <c r="AD66" s="201"/>
      <c r="AE66" s="201"/>
      <c r="AF66" s="201"/>
      <c r="AG66" s="201"/>
      <c r="AH66" s="201"/>
      <c r="AI66" s="201"/>
      <c r="AJ66" s="201"/>
      <c r="AK66" s="201"/>
    </row>
    <row r="67" spans="1:37" s="224" customFormat="1" ht="20.100000000000001" customHeight="1" x14ac:dyDescent="0.25">
      <c r="A67" s="224" t="e">
        <f>#REF!&amp;#REF!</f>
        <v>#REF!</v>
      </c>
      <c r="I67" s="248"/>
      <c r="K67" s="248"/>
      <c r="L67" s="201"/>
      <c r="M67" s="201"/>
      <c r="N67" s="201"/>
      <c r="O67" s="201"/>
      <c r="P67" s="201"/>
      <c r="Q67" s="201"/>
      <c r="R67" s="201"/>
      <c r="S67" s="201"/>
      <c r="T67" s="201"/>
      <c r="U67" s="201"/>
      <c r="V67" s="201"/>
      <c r="W67" s="201"/>
      <c r="X67" s="201"/>
      <c r="Y67" s="201"/>
      <c r="Z67" s="201"/>
      <c r="AA67" s="201"/>
      <c r="AB67" s="201"/>
      <c r="AC67" s="201"/>
      <c r="AD67" s="201"/>
      <c r="AE67" s="201"/>
      <c r="AF67" s="201"/>
      <c r="AG67" s="201"/>
      <c r="AH67" s="201"/>
      <c r="AI67" s="201"/>
      <c r="AJ67" s="201"/>
      <c r="AK67" s="201"/>
    </row>
    <row r="68" spans="1:37" s="224" customFormat="1" ht="20.100000000000001" customHeight="1" x14ac:dyDescent="0.25">
      <c r="A68" s="224" t="e">
        <f>#REF!&amp;#REF!</f>
        <v>#REF!</v>
      </c>
      <c r="K68" s="248"/>
      <c r="L68" s="201"/>
      <c r="M68" s="201"/>
      <c r="N68" s="201"/>
      <c r="O68" s="201"/>
      <c r="P68" s="201"/>
      <c r="Q68" s="201"/>
      <c r="R68" s="201"/>
      <c r="S68" s="201"/>
      <c r="T68" s="201"/>
      <c r="U68" s="201"/>
      <c r="V68" s="201"/>
      <c r="W68" s="201"/>
      <c r="X68" s="201"/>
      <c r="Y68" s="201"/>
      <c r="Z68" s="201"/>
      <c r="AA68" s="201"/>
      <c r="AB68" s="201"/>
      <c r="AC68" s="201"/>
      <c r="AD68" s="201"/>
      <c r="AE68" s="201"/>
      <c r="AF68" s="201"/>
      <c r="AG68" s="201"/>
      <c r="AH68" s="201"/>
      <c r="AI68" s="201"/>
      <c r="AJ68" s="201"/>
      <c r="AK68" s="201"/>
    </row>
    <row r="69" spans="1:37" s="224" customFormat="1" ht="20.100000000000001" customHeight="1" x14ac:dyDescent="0.25">
      <c r="A69" s="224" t="e">
        <f>#REF!&amp;#REF!</f>
        <v>#REF!</v>
      </c>
      <c r="K69" s="248"/>
      <c r="L69" s="201"/>
      <c r="M69" s="201"/>
      <c r="N69" s="201"/>
      <c r="O69" s="201"/>
      <c r="P69" s="201"/>
      <c r="Q69" s="201"/>
      <c r="R69" s="201"/>
      <c r="S69" s="201"/>
      <c r="T69" s="201"/>
      <c r="U69" s="201"/>
      <c r="V69" s="201"/>
      <c r="W69" s="201"/>
      <c r="X69" s="201"/>
      <c r="Y69" s="201"/>
      <c r="Z69" s="201"/>
      <c r="AA69" s="201"/>
      <c r="AB69" s="201"/>
      <c r="AC69" s="201"/>
      <c r="AD69" s="201"/>
      <c r="AE69" s="201"/>
      <c r="AF69" s="201"/>
      <c r="AG69" s="201"/>
      <c r="AH69" s="201"/>
      <c r="AI69" s="201"/>
      <c r="AJ69" s="201"/>
      <c r="AK69" s="201"/>
    </row>
    <row r="70" spans="1:37" s="224" customFormat="1" ht="20.100000000000001" customHeight="1" x14ac:dyDescent="0.25">
      <c r="A70" s="224" t="e">
        <f>#REF!&amp;#REF!</f>
        <v>#REF!</v>
      </c>
      <c r="K70" s="248"/>
      <c r="L70" s="201"/>
      <c r="M70" s="201"/>
      <c r="N70" s="201"/>
      <c r="O70" s="201"/>
      <c r="P70" s="201"/>
      <c r="Q70" s="201"/>
      <c r="R70" s="201"/>
      <c r="S70" s="201"/>
      <c r="T70" s="201"/>
      <c r="U70" s="201"/>
      <c r="V70" s="201"/>
      <c r="W70" s="201"/>
      <c r="X70" s="201"/>
      <c r="Y70" s="201"/>
      <c r="Z70" s="201"/>
      <c r="AA70" s="201"/>
      <c r="AB70" s="201"/>
      <c r="AC70" s="201"/>
      <c r="AD70" s="201"/>
      <c r="AE70" s="201"/>
      <c r="AF70" s="201"/>
      <c r="AG70" s="201"/>
      <c r="AH70" s="201"/>
      <c r="AI70" s="201"/>
      <c r="AJ70" s="201"/>
      <c r="AK70" s="201"/>
    </row>
    <row r="71" spans="1:37" s="224" customFormat="1" ht="20.100000000000001" customHeight="1" x14ac:dyDescent="0.25">
      <c r="A71" s="224" t="e">
        <f>#REF!&amp;#REF!</f>
        <v>#REF!</v>
      </c>
      <c r="K71" s="248"/>
      <c r="L71" s="201"/>
      <c r="M71" s="201"/>
      <c r="N71" s="201"/>
      <c r="O71" s="201"/>
      <c r="P71" s="201"/>
      <c r="Q71" s="201"/>
      <c r="R71" s="201"/>
      <c r="S71" s="201"/>
      <c r="T71" s="201"/>
      <c r="U71" s="201"/>
      <c r="V71" s="201"/>
      <c r="W71" s="201"/>
      <c r="X71" s="201"/>
      <c r="Y71" s="201"/>
      <c r="Z71" s="201"/>
      <c r="AA71" s="201"/>
      <c r="AB71" s="201"/>
      <c r="AC71" s="201"/>
      <c r="AD71" s="201"/>
      <c r="AE71" s="201"/>
      <c r="AF71" s="201"/>
      <c r="AG71" s="201"/>
      <c r="AH71" s="201"/>
      <c r="AI71" s="201"/>
      <c r="AJ71" s="201"/>
      <c r="AK71" s="201"/>
    </row>
    <row r="72" spans="1:37" s="224" customFormat="1" ht="20.100000000000001" customHeight="1" x14ac:dyDescent="0.25">
      <c r="A72" s="224" t="e">
        <f>#REF!&amp;#REF!</f>
        <v>#REF!</v>
      </c>
      <c r="K72" s="248"/>
      <c r="L72" s="201"/>
      <c r="M72" s="201"/>
      <c r="N72" s="201"/>
      <c r="O72" s="201"/>
      <c r="P72" s="201"/>
      <c r="Q72" s="201"/>
      <c r="R72" s="201"/>
      <c r="S72" s="201"/>
      <c r="T72" s="201"/>
      <c r="U72" s="201"/>
      <c r="V72" s="201"/>
      <c r="W72" s="201"/>
      <c r="X72" s="201"/>
      <c r="Y72" s="201"/>
      <c r="Z72" s="201"/>
      <c r="AA72" s="201"/>
      <c r="AB72" s="201"/>
      <c r="AC72" s="201"/>
      <c r="AD72" s="201"/>
      <c r="AE72" s="201"/>
      <c r="AF72" s="201"/>
      <c r="AG72" s="201"/>
      <c r="AH72" s="201"/>
      <c r="AI72" s="201"/>
      <c r="AJ72" s="201"/>
      <c r="AK72" s="201"/>
    </row>
    <row r="73" spans="1:37" s="224" customFormat="1" ht="20.100000000000001" customHeight="1" x14ac:dyDescent="0.25">
      <c r="A73" s="224" t="e">
        <f>#REF!&amp;#REF!</f>
        <v>#REF!</v>
      </c>
      <c r="K73" s="248"/>
      <c r="L73" s="201"/>
      <c r="M73" s="201"/>
      <c r="N73" s="201"/>
      <c r="O73" s="201"/>
      <c r="P73" s="201"/>
      <c r="Q73" s="201"/>
      <c r="R73" s="201"/>
      <c r="S73" s="201"/>
      <c r="T73" s="201"/>
      <c r="U73" s="201"/>
      <c r="V73" s="201"/>
      <c r="W73" s="201"/>
      <c r="X73" s="201"/>
      <c r="Y73" s="201"/>
      <c r="Z73" s="201"/>
      <c r="AA73" s="201"/>
      <c r="AB73" s="201"/>
      <c r="AC73" s="201"/>
      <c r="AD73" s="201"/>
      <c r="AE73" s="201"/>
      <c r="AF73" s="201"/>
      <c r="AG73" s="201"/>
      <c r="AH73" s="201"/>
      <c r="AI73" s="201"/>
      <c r="AJ73" s="201"/>
      <c r="AK73" s="201"/>
    </row>
    <row r="74" spans="1:37" s="224" customFormat="1" ht="20.100000000000001" customHeight="1" x14ac:dyDescent="0.25">
      <c r="A74" s="224" t="e">
        <f>#REF!&amp;#REF!</f>
        <v>#REF!</v>
      </c>
      <c r="K74" s="248"/>
      <c r="L74" s="201"/>
      <c r="M74" s="201"/>
      <c r="N74" s="201"/>
      <c r="O74" s="201"/>
      <c r="P74" s="201"/>
      <c r="Q74" s="201"/>
      <c r="R74" s="201"/>
      <c r="S74" s="201"/>
      <c r="T74" s="201"/>
      <c r="U74" s="201"/>
      <c r="V74" s="201"/>
      <c r="W74" s="201"/>
      <c r="X74" s="201"/>
      <c r="Y74" s="201"/>
      <c r="Z74" s="201"/>
      <c r="AA74" s="201"/>
      <c r="AB74" s="201"/>
      <c r="AC74" s="201"/>
      <c r="AD74" s="201"/>
      <c r="AE74" s="201"/>
      <c r="AF74" s="201"/>
      <c r="AG74" s="201"/>
      <c r="AH74" s="201"/>
      <c r="AI74" s="201"/>
      <c r="AJ74" s="201"/>
      <c r="AK74" s="201"/>
    </row>
    <row r="75" spans="1:37" s="224" customFormat="1" ht="20.100000000000001" customHeight="1" x14ac:dyDescent="0.25">
      <c r="K75" s="248"/>
      <c r="L75" s="201"/>
      <c r="M75" s="201"/>
      <c r="N75" s="201"/>
      <c r="O75" s="201"/>
      <c r="P75" s="201"/>
      <c r="Q75" s="201"/>
      <c r="R75" s="201"/>
      <c r="S75" s="201"/>
      <c r="T75" s="201"/>
      <c r="U75" s="201"/>
      <c r="V75" s="201"/>
      <c r="W75" s="201"/>
      <c r="X75" s="201"/>
      <c r="Y75" s="201"/>
      <c r="Z75" s="201"/>
      <c r="AA75" s="201"/>
      <c r="AB75" s="201"/>
      <c r="AC75" s="201"/>
      <c r="AD75" s="201"/>
      <c r="AE75" s="201"/>
      <c r="AF75" s="201"/>
      <c r="AG75" s="201"/>
      <c r="AH75" s="201"/>
      <c r="AI75" s="201"/>
      <c r="AJ75" s="201"/>
      <c r="AK75" s="201"/>
    </row>
    <row r="76" spans="1:37" s="224" customFormat="1" ht="20.100000000000001" customHeight="1" x14ac:dyDescent="0.25">
      <c r="K76" s="248"/>
      <c r="L76" s="201"/>
      <c r="M76" s="201"/>
      <c r="N76" s="201"/>
      <c r="O76" s="201"/>
      <c r="P76" s="201"/>
      <c r="Q76" s="201"/>
      <c r="R76" s="201"/>
      <c r="S76" s="201"/>
      <c r="T76" s="201"/>
      <c r="U76" s="201"/>
      <c r="V76" s="201"/>
      <c r="W76" s="201"/>
      <c r="X76" s="201"/>
      <c r="Y76" s="201"/>
      <c r="Z76" s="201"/>
      <c r="AA76" s="201"/>
      <c r="AB76" s="201"/>
      <c r="AC76" s="201"/>
      <c r="AD76" s="201"/>
      <c r="AE76" s="201"/>
      <c r="AF76" s="201"/>
      <c r="AG76" s="201"/>
      <c r="AH76" s="201"/>
      <c r="AI76" s="201"/>
      <c r="AJ76" s="201"/>
      <c r="AK76" s="201"/>
    </row>
    <row r="77" spans="1:37" s="224" customFormat="1" ht="20.100000000000001" customHeight="1" x14ac:dyDescent="0.25">
      <c r="K77" s="248"/>
      <c r="L77" s="201"/>
      <c r="M77" s="201"/>
      <c r="N77" s="201"/>
      <c r="O77" s="201"/>
      <c r="P77" s="201"/>
      <c r="Q77" s="201"/>
      <c r="R77" s="201"/>
      <c r="S77" s="201"/>
      <c r="T77" s="201"/>
      <c r="U77" s="201"/>
      <c r="V77" s="201"/>
      <c r="W77" s="201"/>
      <c r="X77" s="201"/>
      <c r="Y77" s="201"/>
      <c r="Z77" s="201"/>
      <c r="AA77" s="201"/>
      <c r="AB77" s="201"/>
      <c r="AC77" s="201"/>
      <c r="AD77" s="201"/>
      <c r="AE77" s="201"/>
      <c r="AF77" s="201"/>
      <c r="AG77" s="201"/>
      <c r="AH77" s="201"/>
      <c r="AI77" s="201"/>
      <c r="AJ77" s="201"/>
      <c r="AK77" s="201"/>
    </row>
    <row r="78" spans="1:37" s="224" customFormat="1" ht="20.100000000000001" customHeight="1" x14ac:dyDescent="0.25">
      <c r="K78" s="248"/>
      <c r="L78" s="201"/>
      <c r="M78" s="201"/>
      <c r="N78" s="201"/>
      <c r="O78" s="201"/>
      <c r="P78" s="201"/>
      <c r="Q78" s="201"/>
      <c r="R78" s="201"/>
      <c r="S78" s="201"/>
      <c r="T78" s="201"/>
      <c r="U78" s="201"/>
      <c r="V78" s="201"/>
      <c r="W78" s="201"/>
      <c r="X78" s="201"/>
      <c r="Y78" s="201"/>
      <c r="Z78" s="201"/>
      <c r="AA78" s="201"/>
      <c r="AB78" s="201"/>
      <c r="AC78" s="201"/>
      <c r="AD78" s="201"/>
      <c r="AE78" s="201"/>
      <c r="AF78" s="201"/>
      <c r="AG78" s="201"/>
      <c r="AH78" s="201"/>
      <c r="AI78" s="201"/>
      <c r="AJ78" s="201"/>
      <c r="AK78" s="201"/>
    </row>
    <row r="79" spans="1:37" s="224" customFormat="1" ht="20.100000000000001" customHeight="1" x14ac:dyDescent="0.25">
      <c r="K79" s="248"/>
      <c r="L79" s="201"/>
      <c r="M79" s="201"/>
      <c r="N79" s="201"/>
      <c r="O79" s="201"/>
      <c r="P79" s="201"/>
      <c r="Q79" s="201"/>
      <c r="R79" s="201"/>
      <c r="S79" s="201"/>
      <c r="T79" s="201"/>
      <c r="U79" s="201"/>
      <c r="V79" s="201"/>
      <c r="W79" s="201"/>
      <c r="X79" s="201"/>
      <c r="Y79" s="201"/>
      <c r="Z79" s="201"/>
      <c r="AA79" s="201"/>
      <c r="AB79" s="201"/>
      <c r="AC79" s="201"/>
      <c r="AD79" s="201"/>
      <c r="AE79" s="201"/>
      <c r="AF79" s="201"/>
      <c r="AG79" s="201"/>
      <c r="AH79" s="201"/>
      <c r="AI79" s="201"/>
      <c r="AJ79" s="201"/>
      <c r="AK79" s="201"/>
    </row>
    <row r="80" spans="1:37" s="224" customFormat="1" ht="20.100000000000001" customHeight="1" x14ac:dyDescent="0.25">
      <c r="J80" s="195"/>
      <c r="K80" s="248"/>
      <c r="L80" s="201"/>
      <c r="M80" s="201"/>
      <c r="N80" s="201"/>
      <c r="O80" s="201"/>
      <c r="P80" s="201"/>
      <c r="Q80" s="201"/>
      <c r="R80" s="201"/>
      <c r="S80" s="201"/>
      <c r="T80" s="201"/>
      <c r="U80" s="201"/>
      <c r="V80" s="201"/>
      <c r="W80" s="201"/>
      <c r="X80" s="201"/>
      <c r="Y80" s="201"/>
      <c r="Z80" s="201"/>
      <c r="AA80" s="201"/>
      <c r="AB80" s="201"/>
      <c r="AC80" s="201"/>
      <c r="AD80" s="201"/>
      <c r="AE80" s="201"/>
      <c r="AF80" s="201"/>
      <c r="AG80" s="201"/>
      <c r="AH80" s="201"/>
      <c r="AI80" s="201"/>
      <c r="AJ80" s="201"/>
      <c r="AK80" s="201"/>
    </row>
    <row r="81" spans="2:37" s="224" customFormat="1" ht="20.100000000000001" customHeight="1" x14ac:dyDescent="0.25">
      <c r="J81" s="195"/>
      <c r="K81" s="248"/>
      <c r="L81" s="201"/>
      <c r="M81" s="201"/>
      <c r="N81" s="201"/>
      <c r="O81" s="201"/>
      <c r="P81" s="201"/>
      <c r="Q81" s="201"/>
      <c r="R81" s="201"/>
      <c r="S81" s="201"/>
      <c r="T81" s="201"/>
      <c r="U81" s="201"/>
      <c r="V81" s="201"/>
      <c r="W81" s="201"/>
      <c r="X81" s="201"/>
      <c r="Y81" s="201"/>
      <c r="Z81" s="201"/>
      <c r="AA81" s="201"/>
      <c r="AB81" s="201"/>
      <c r="AC81" s="201"/>
      <c r="AD81" s="201"/>
      <c r="AE81" s="201"/>
      <c r="AF81" s="201"/>
      <c r="AG81" s="201"/>
      <c r="AH81" s="201"/>
      <c r="AI81" s="201"/>
      <c r="AJ81" s="201"/>
      <c r="AK81" s="201"/>
    </row>
    <row r="82" spans="2:37" s="224" customFormat="1" ht="20.100000000000001" customHeight="1" x14ac:dyDescent="0.25">
      <c r="J82" s="195"/>
      <c r="K82" s="248"/>
      <c r="L82" s="201"/>
      <c r="M82" s="201"/>
      <c r="N82" s="201"/>
      <c r="O82" s="201"/>
      <c r="P82" s="201"/>
      <c r="Q82" s="201"/>
      <c r="R82" s="201"/>
      <c r="S82" s="201"/>
      <c r="T82" s="201"/>
      <c r="U82" s="201"/>
      <c r="V82" s="201"/>
      <c r="W82" s="201"/>
      <c r="X82" s="201"/>
      <c r="Y82" s="201"/>
      <c r="Z82" s="201"/>
      <c r="AA82" s="201"/>
      <c r="AB82" s="201"/>
      <c r="AC82" s="201"/>
      <c r="AD82" s="201"/>
      <c r="AE82" s="201"/>
      <c r="AF82" s="201"/>
      <c r="AG82" s="201"/>
      <c r="AH82" s="201"/>
      <c r="AI82" s="201"/>
      <c r="AJ82" s="201"/>
      <c r="AK82" s="201"/>
    </row>
    <row r="83" spans="2:37" s="224" customFormat="1" ht="20.100000000000001" customHeight="1" x14ac:dyDescent="0.25">
      <c r="J83" s="195"/>
      <c r="K83" s="248"/>
      <c r="L83" s="201"/>
      <c r="M83" s="201"/>
      <c r="N83" s="201"/>
      <c r="O83" s="201"/>
      <c r="P83" s="201"/>
      <c r="Q83" s="201"/>
      <c r="R83" s="201"/>
      <c r="S83" s="201"/>
      <c r="T83" s="201"/>
      <c r="U83" s="201"/>
      <c r="V83" s="201"/>
      <c r="W83" s="201"/>
      <c r="X83" s="201"/>
      <c r="Y83" s="201"/>
      <c r="Z83" s="201"/>
      <c r="AA83" s="201"/>
      <c r="AB83" s="201"/>
      <c r="AC83" s="201"/>
      <c r="AD83" s="201"/>
      <c r="AE83" s="201"/>
      <c r="AF83" s="201"/>
      <c r="AG83" s="201"/>
      <c r="AH83" s="201"/>
      <c r="AI83" s="201"/>
      <c r="AJ83" s="201"/>
      <c r="AK83" s="201"/>
    </row>
    <row r="84" spans="2:37" s="224" customFormat="1" ht="20.100000000000001" customHeight="1" x14ac:dyDescent="0.25">
      <c r="J84" s="195"/>
      <c r="K84" s="248"/>
      <c r="L84" s="201"/>
      <c r="M84" s="201"/>
      <c r="N84" s="201"/>
      <c r="O84" s="201"/>
      <c r="P84" s="201"/>
      <c r="Q84" s="201"/>
      <c r="R84" s="201"/>
      <c r="S84" s="201"/>
      <c r="T84" s="201"/>
      <c r="U84" s="201"/>
      <c r="V84" s="201"/>
      <c r="W84" s="201"/>
      <c r="X84" s="201"/>
      <c r="Y84" s="201"/>
      <c r="Z84" s="201"/>
      <c r="AA84" s="201"/>
      <c r="AB84" s="201"/>
      <c r="AC84" s="201"/>
      <c r="AD84" s="201"/>
      <c r="AE84" s="201"/>
      <c r="AF84" s="201"/>
      <c r="AG84" s="201"/>
      <c r="AH84" s="201"/>
      <c r="AI84" s="201"/>
      <c r="AJ84" s="201"/>
      <c r="AK84" s="201"/>
    </row>
    <row r="85" spans="2:37" s="224" customFormat="1" ht="20.100000000000001" customHeight="1" x14ac:dyDescent="0.25">
      <c r="J85" s="195"/>
      <c r="K85" s="248"/>
      <c r="L85" s="201"/>
      <c r="M85" s="201"/>
      <c r="N85" s="201"/>
      <c r="O85" s="201"/>
      <c r="P85" s="201"/>
      <c r="Q85" s="201"/>
      <c r="R85" s="201"/>
      <c r="S85" s="201"/>
      <c r="T85" s="201"/>
      <c r="U85" s="201"/>
      <c r="V85" s="201"/>
      <c r="W85" s="201"/>
      <c r="X85" s="201"/>
      <c r="Y85" s="201"/>
      <c r="Z85" s="201"/>
      <c r="AA85" s="201"/>
      <c r="AB85" s="201"/>
      <c r="AC85" s="201"/>
      <c r="AD85" s="201"/>
      <c r="AE85" s="201"/>
      <c r="AF85" s="201"/>
      <c r="AG85" s="201"/>
      <c r="AH85" s="201"/>
      <c r="AI85" s="201"/>
      <c r="AJ85" s="201"/>
      <c r="AK85" s="201"/>
    </row>
    <row r="86" spans="2:37" s="224" customFormat="1" ht="20.100000000000001" customHeight="1" x14ac:dyDescent="0.25">
      <c r="J86" s="195"/>
      <c r="K86" s="248"/>
      <c r="L86" s="201"/>
      <c r="M86" s="201"/>
      <c r="N86" s="201"/>
      <c r="O86" s="201"/>
      <c r="P86" s="201"/>
      <c r="Q86" s="201"/>
      <c r="R86" s="201"/>
      <c r="S86" s="201"/>
      <c r="T86" s="201"/>
      <c r="U86" s="201"/>
      <c r="V86" s="201"/>
      <c r="W86" s="201"/>
      <c r="X86" s="201"/>
      <c r="Y86" s="201"/>
      <c r="Z86" s="201"/>
      <c r="AA86" s="201"/>
      <c r="AB86" s="201"/>
      <c r="AC86" s="201"/>
      <c r="AD86" s="201"/>
      <c r="AE86" s="201"/>
      <c r="AF86" s="201"/>
      <c r="AG86" s="201"/>
      <c r="AH86" s="201"/>
      <c r="AI86" s="201"/>
      <c r="AJ86" s="201"/>
      <c r="AK86" s="201"/>
    </row>
    <row r="87" spans="2:37" s="224" customFormat="1" ht="20.100000000000001" customHeight="1" x14ac:dyDescent="0.25">
      <c r="J87" s="195"/>
      <c r="K87" s="248"/>
      <c r="L87" s="201"/>
      <c r="M87" s="201"/>
      <c r="N87" s="201"/>
      <c r="O87" s="201"/>
      <c r="P87" s="201"/>
      <c r="Q87" s="201"/>
      <c r="R87" s="201"/>
      <c r="S87" s="201"/>
      <c r="T87" s="201"/>
      <c r="U87" s="201"/>
      <c r="V87" s="201"/>
      <c r="W87" s="201"/>
      <c r="X87" s="201"/>
      <c r="Y87" s="201"/>
      <c r="Z87" s="201"/>
      <c r="AA87" s="201"/>
      <c r="AB87" s="201"/>
      <c r="AC87" s="201"/>
      <c r="AD87" s="201"/>
      <c r="AE87" s="201"/>
      <c r="AF87" s="201"/>
      <c r="AG87" s="201"/>
      <c r="AH87" s="201"/>
      <c r="AI87" s="201"/>
      <c r="AJ87" s="201"/>
      <c r="AK87" s="201"/>
    </row>
    <row r="88" spans="2:37" s="224" customFormat="1" ht="20.100000000000001" customHeight="1" x14ac:dyDescent="0.25">
      <c r="J88" s="195"/>
      <c r="K88" s="248"/>
      <c r="L88" s="201"/>
      <c r="M88" s="201"/>
      <c r="N88" s="201"/>
      <c r="O88" s="201"/>
      <c r="P88" s="201"/>
      <c r="Q88" s="201"/>
      <c r="R88" s="201"/>
      <c r="S88" s="201"/>
      <c r="T88" s="201"/>
      <c r="U88" s="201"/>
      <c r="V88" s="201"/>
      <c r="W88" s="201"/>
      <c r="X88" s="201"/>
      <c r="Y88" s="201"/>
      <c r="Z88" s="201"/>
      <c r="AA88" s="201"/>
      <c r="AB88" s="201"/>
      <c r="AC88" s="201"/>
      <c r="AD88" s="201"/>
      <c r="AE88" s="201"/>
      <c r="AF88" s="201"/>
      <c r="AG88" s="201"/>
      <c r="AH88" s="201"/>
      <c r="AI88" s="201"/>
      <c r="AJ88" s="201"/>
      <c r="AK88" s="201"/>
    </row>
    <row r="89" spans="2:37" s="224" customFormat="1" ht="20.100000000000001" customHeight="1" x14ac:dyDescent="0.25">
      <c r="J89" s="195"/>
      <c r="K89" s="248"/>
      <c r="L89" s="201"/>
      <c r="M89" s="201"/>
      <c r="N89" s="201"/>
      <c r="O89" s="201"/>
      <c r="P89" s="201"/>
      <c r="Q89" s="201"/>
      <c r="R89" s="201"/>
      <c r="S89" s="201"/>
      <c r="T89" s="201"/>
      <c r="U89" s="201"/>
      <c r="V89" s="201"/>
      <c r="W89" s="201"/>
      <c r="X89" s="201"/>
      <c r="Y89" s="201"/>
      <c r="Z89" s="201"/>
      <c r="AA89" s="201"/>
      <c r="AB89" s="201"/>
      <c r="AC89" s="201"/>
      <c r="AD89" s="201"/>
      <c r="AE89" s="201"/>
      <c r="AF89" s="201"/>
      <c r="AG89" s="201"/>
      <c r="AH89" s="201"/>
      <c r="AI89" s="201"/>
      <c r="AJ89" s="201"/>
      <c r="AK89" s="201"/>
    </row>
    <row r="90" spans="2:37" s="224" customFormat="1" ht="20.100000000000001" customHeight="1" x14ac:dyDescent="0.25">
      <c r="J90" s="195"/>
      <c r="K90" s="248"/>
      <c r="L90" s="201"/>
      <c r="M90" s="201"/>
      <c r="N90" s="201"/>
      <c r="O90" s="201"/>
      <c r="P90" s="201"/>
      <c r="Q90" s="201"/>
      <c r="R90" s="201"/>
      <c r="S90" s="201"/>
      <c r="T90" s="201"/>
      <c r="U90" s="201"/>
      <c r="V90" s="201"/>
      <c r="W90" s="201"/>
      <c r="X90" s="201"/>
      <c r="Y90" s="201"/>
      <c r="Z90" s="201"/>
      <c r="AA90" s="201"/>
      <c r="AB90" s="201"/>
      <c r="AC90" s="201"/>
      <c r="AD90" s="201"/>
      <c r="AE90" s="201"/>
      <c r="AF90" s="201"/>
      <c r="AG90" s="201"/>
      <c r="AH90" s="201"/>
      <c r="AI90" s="201"/>
      <c r="AJ90" s="201"/>
      <c r="AK90" s="201"/>
    </row>
    <row r="91" spans="2:37" s="224" customFormat="1" ht="20.100000000000001" customHeight="1" x14ac:dyDescent="0.25">
      <c r="J91" s="195"/>
      <c r="K91" s="248"/>
      <c r="L91" s="201"/>
      <c r="M91" s="201"/>
      <c r="N91" s="201"/>
      <c r="O91" s="201"/>
      <c r="P91" s="201"/>
      <c r="Q91" s="201"/>
      <c r="R91" s="201"/>
      <c r="S91" s="201"/>
      <c r="T91" s="201"/>
      <c r="U91" s="201"/>
      <c r="V91" s="201"/>
      <c r="W91" s="201"/>
      <c r="X91" s="201"/>
      <c r="Y91" s="201"/>
      <c r="Z91" s="201"/>
      <c r="AA91" s="201"/>
      <c r="AB91" s="201"/>
      <c r="AC91" s="201"/>
      <c r="AD91" s="201"/>
      <c r="AE91" s="201"/>
      <c r="AF91" s="201"/>
      <c r="AG91" s="201"/>
      <c r="AH91" s="201"/>
      <c r="AI91" s="201"/>
      <c r="AJ91" s="201"/>
      <c r="AK91" s="201"/>
    </row>
    <row r="92" spans="2:37" s="224" customFormat="1" ht="20.100000000000001" customHeight="1" x14ac:dyDescent="0.25">
      <c r="J92" s="195"/>
      <c r="K92" s="248"/>
      <c r="L92" s="201"/>
      <c r="M92" s="201"/>
      <c r="N92" s="201"/>
      <c r="O92" s="201"/>
      <c r="P92" s="201"/>
      <c r="Q92" s="201"/>
      <c r="R92" s="201"/>
      <c r="S92" s="201"/>
      <c r="T92" s="201"/>
      <c r="U92" s="201"/>
      <c r="V92" s="201"/>
      <c r="W92" s="201"/>
      <c r="X92" s="201"/>
      <c r="Y92" s="201"/>
      <c r="Z92" s="201"/>
      <c r="AA92" s="201"/>
      <c r="AB92" s="201"/>
      <c r="AC92" s="201"/>
      <c r="AD92" s="201"/>
      <c r="AE92" s="201"/>
      <c r="AF92" s="201"/>
      <c r="AG92" s="201"/>
      <c r="AH92" s="201"/>
      <c r="AI92" s="201"/>
      <c r="AJ92" s="201"/>
      <c r="AK92" s="201"/>
    </row>
    <row r="93" spans="2:37" s="224" customFormat="1" ht="20.100000000000001" customHeight="1" x14ac:dyDescent="0.25">
      <c r="J93" s="195"/>
      <c r="K93" s="248"/>
      <c r="L93" s="201"/>
      <c r="M93" s="201"/>
      <c r="N93" s="201"/>
      <c r="O93" s="201"/>
      <c r="P93" s="201"/>
      <c r="Q93" s="201"/>
      <c r="R93" s="201"/>
      <c r="S93" s="201"/>
      <c r="T93" s="201"/>
      <c r="U93" s="201"/>
      <c r="V93" s="201"/>
      <c r="W93" s="201"/>
      <c r="X93" s="201"/>
      <c r="Y93" s="201"/>
      <c r="Z93" s="201"/>
      <c r="AA93" s="201"/>
      <c r="AB93" s="201"/>
      <c r="AC93" s="201"/>
      <c r="AD93" s="201"/>
      <c r="AE93" s="201"/>
      <c r="AF93" s="201"/>
      <c r="AG93" s="201"/>
      <c r="AH93" s="201"/>
      <c r="AI93" s="201"/>
      <c r="AJ93" s="201"/>
      <c r="AK93" s="201"/>
    </row>
    <row r="94" spans="2:37" s="224" customFormat="1" ht="20.100000000000001" customHeight="1" x14ac:dyDescent="0.25">
      <c r="J94" s="195"/>
      <c r="K94" s="248"/>
      <c r="L94" s="201"/>
      <c r="M94" s="201"/>
      <c r="N94" s="201"/>
      <c r="O94" s="201"/>
      <c r="P94" s="201"/>
      <c r="Q94" s="201"/>
      <c r="R94" s="201"/>
      <c r="S94" s="201"/>
      <c r="T94" s="201"/>
      <c r="U94" s="201"/>
      <c r="V94" s="201"/>
      <c r="W94" s="201"/>
      <c r="X94" s="201"/>
      <c r="Y94" s="201"/>
      <c r="Z94" s="201"/>
      <c r="AA94" s="201"/>
      <c r="AB94" s="201"/>
      <c r="AC94" s="201"/>
      <c r="AD94" s="201"/>
      <c r="AE94" s="201"/>
      <c r="AF94" s="201"/>
      <c r="AG94" s="201"/>
      <c r="AH94" s="201"/>
      <c r="AI94" s="201"/>
      <c r="AJ94" s="201"/>
      <c r="AK94" s="201"/>
    </row>
    <row r="95" spans="2:37" s="224" customFormat="1" ht="20.100000000000001" customHeight="1" x14ac:dyDescent="0.25">
      <c r="B95" s="195"/>
      <c r="C95" s="195"/>
      <c r="D95" s="195"/>
      <c r="E95" s="195"/>
      <c r="F95" s="195"/>
      <c r="G95" s="195"/>
      <c r="H95" s="195"/>
      <c r="I95" s="195"/>
      <c r="J95" s="195"/>
      <c r="K95" s="248"/>
      <c r="L95" s="201"/>
      <c r="M95" s="201"/>
      <c r="N95" s="201"/>
      <c r="O95" s="201"/>
      <c r="P95" s="201"/>
      <c r="Q95" s="201"/>
      <c r="R95" s="201"/>
      <c r="S95" s="201"/>
      <c r="T95" s="201"/>
      <c r="U95" s="201"/>
      <c r="V95" s="201"/>
      <c r="W95" s="201"/>
      <c r="X95" s="201"/>
      <c r="Y95" s="201"/>
      <c r="Z95" s="201"/>
      <c r="AA95" s="201"/>
      <c r="AB95" s="201"/>
      <c r="AC95" s="201"/>
      <c r="AD95" s="201"/>
      <c r="AE95" s="201"/>
      <c r="AF95" s="201"/>
      <c r="AG95" s="201"/>
      <c r="AH95" s="201"/>
      <c r="AI95" s="201"/>
      <c r="AJ95" s="201"/>
      <c r="AK95" s="201"/>
    </row>
    <row r="96" spans="2:37" s="224" customFormat="1" ht="20.100000000000001" customHeight="1" x14ac:dyDescent="0.25">
      <c r="B96" s="195"/>
      <c r="C96" s="195"/>
      <c r="D96" s="195"/>
      <c r="E96" s="195"/>
      <c r="F96" s="195"/>
      <c r="G96" s="195"/>
      <c r="H96" s="195"/>
      <c r="I96" s="195"/>
      <c r="J96" s="195"/>
      <c r="K96" s="248"/>
      <c r="L96" s="201"/>
      <c r="M96" s="201"/>
      <c r="N96" s="201"/>
      <c r="O96" s="201"/>
      <c r="P96" s="201"/>
      <c r="Q96" s="201"/>
      <c r="R96" s="201"/>
      <c r="S96" s="201"/>
      <c r="T96" s="201"/>
      <c r="U96" s="201"/>
      <c r="V96" s="201"/>
      <c r="W96" s="201"/>
      <c r="X96" s="201"/>
      <c r="Y96" s="201"/>
      <c r="Z96" s="201"/>
      <c r="AA96" s="201"/>
      <c r="AB96" s="201"/>
      <c r="AC96" s="201"/>
      <c r="AD96" s="201"/>
      <c r="AE96" s="201"/>
      <c r="AF96" s="201"/>
      <c r="AG96" s="201"/>
      <c r="AH96" s="201"/>
      <c r="AI96" s="201"/>
      <c r="AJ96" s="201"/>
      <c r="AK96" s="201"/>
    </row>
    <row r="97" spans="2:37" s="224" customFormat="1" ht="20.100000000000001" customHeight="1" x14ac:dyDescent="0.25">
      <c r="B97" s="195"/>
      <c r="C97" s="195"/>
      <c r="D97" s="195"/>
      <c r="E97" s="195"/>
      <c r="F97" s="195"/>
      <c r="G97" s="195"/>
      <c r="H97" s="195"/>
      <c r="I97" s="195"/>
      <c r="J97" s="195"/>
      <c r="K97" s="248"/>
      <c r="L97" s="201"/>
      <c r="M97" s="201"/>
      <c r="N97" s="201"/>
      <c r="O97" s="201"/>
      <c r="P97" s="201"/>
      <c r="Q97" s="201"/>
      <c r="R97" s="201"/>
      <c r="S97" s="201"/>
      <c r="T97" s="201"/>
      <c r="U97" s="201"/>
      <c r="V97" s="201"/>
      <c r="W97" s="201"/>
      <c r="X97" s="201"/>
      <c r="Y97" s="201"/>
      <c r="Z97" s="201"/>
      <c r="AA97" s="201"/>
      <c r="AB97" s="201"/>
      <c r="AC97" s="201"/>
      <c r="AD97" s="201"/>
      <c r="AE97" s="201"/>
      <c r="AF97" s="201"/>
      <c r="AG97" s="201"/>
      <c r="AH97" s="201"/>
      <c r="AI97" s="201"/>
      <c r="AJ97" s="201"/>
      <c r="AK97" s="201"/>
    </row>
    <row r="98" spans="2:37" s="224" customFormat="1" ht="20.100000000000001" customHeight="1" x14ac:dyDescent="0.25">
      <c r="B98" s="195"/>
      <c r="C98" s="195"/>
      <c r="D98" s="195"/>
      <c r="E98" s="195"/>
      <c r="F98" s="195"/>
      <c r="G98" s="195"/>
      <c r="H98" s="195"/>
      <c r="I98" s="195"/>
      <c r="J98" s="195"/>
      <c r="K98" s="248"/>
      <c r="L98" s="201"/>
      <c r="M98" s="201"/>
      <c r="N98" s="201"/>
      <c r="O98" s="201"/>
      <c r="P98" s="201"/>
      <c r="Q98" s="201"/>
      <c r="R98" s="201"/>
      <c r="S98" s="201"/>
      <c r="T98" s="201"/>
      <c r="U98" s="201"/>
      <c r="V98" s="201"/>
      <c r="W98" s="201"/>
      <c r="X98" s="201"/>
      <c r="Y98" s="201"/>
      <c r="Z98" s="201"/>
      <c r="AA98" s="201"/>
      <c r="AB98" s="201"/>
      <c r="AC98" s="201"/>
      <c r="AD98" s="201"/>
      <c r="AE98" s="201"/>
      <c r="AF98" s="201"/>
      <c r="AG98" s="201"/>
      <c r="AH98" s="201"/>
      <c r="AI98" s="201"/>
      <c r="AJ98" s="201"/>
      <c r="AK98" s="201"/>
    </row>
    <row r="99" spans="2:37" s="224" customFormat="1" ht="20.100000000000001" customHeight="1" x14ac:dyDescent="0.25">
      <c r="B99" s="195"/>
      <c r="C99" s="195"/>
      <c r="D99" s="195"/>
      <c r="E99" s="195"/>
      <c r="F99" s="195"/>
      <c r="G99" s="195"/>
      <c r="H99" s="195"/>
      <c r="I99" s="195"/>
      <c r="J99" s="195"/>
      <c r="K99" s="248"/>
      <c r="L99" s="201"/>
      <c r="M99" s="201"/>
      <c r="N99" s="201"/>
      <c r="O99" s="201"/>
      <c r="P99" s="201"/>
      <c r="Q99" s="201"/>
      <c r="R99" s="201"/>
      <c r="S99" s="201"/>
      <c r="T99" s="201"/>
      <c r="U99" s="201"/>
      <c r="V99" s="201"/>
      <c r="W99" s="201"/>
      <c r="X99" s="201"/>
      <c r="Y99" s="201"/>
      <c r="Z99" s="201"/>
      <c r="AA99" s="201"/>
      <c r="AB99" s="201"/>
      <c r="AC99" s="201"/>
      <c r="AD99" s="201"/>
      <c r="AE99" s="201"/>
      <c r="AF99" s="201"/>
      <c r="AG99" s="201"/>
      <c r="AH99" s="201"/>
      <c r="AI99" s="201"/>
      <c r="AJ99" s="201"/>
      <c r="AK99" s="201"/>
    </row>
    <row r="100" spans="2:37" s="224" customFormat="1" ht="20.100000000000001" customHeight="1" x14ac:dyDescent="0.25">
      <c r="B100" s="195"/>
      <c r="C100" s="195"/>
      <c r="D100" s="195"/>
      <c r="E100" s="195"/>
      <c r="F100" s="195"/>
      <c r="G100" s="195"/>
      <c r="H100" s="195"/>
      <c r="I100" s="195"/>
      <c r="J100" s="195"/>
      <c r="K100" s="248"/>
      <c r="L100" s="201"/>
      <c r="M100" s="201"/>
      <c r="N100" s="201"/>
      <c r="O100" s="201"/>
      <c r="P100" s="201"/>
      <c r="Q100" s="201"/>
      <c r="R100" s="201"/>
      <c r="S100" s="201"/>
      <c r="T100" s="201"/>
      <c r="U100" s="201"/>
      <c r="V100" s="201"/>
      <c r="W100" s="201"/>
      <c r="X100" s="201"/>
      <c r="Y100" s="201"/>
      <c r="Z100" s="201"/>
      <c r="AA100" s="201"/>
      <c r="AB100" s="201"/>
      <c r="AC100" s="201"/>
      <c r="AD100" s="201"/>
      <c r="AE100" s="201"/>
      <c r="AF100" s="201"/>
      <c r="AG100" s="201"/>
      <c r="AH100" s="201"/>
      <c r="AI100" s="201"/>
      <c r="AJ100" s="201"/>
      <c r="AK100" s="201"/>
    </row>
    <row r="101" spans="2:37" s="224" customFormat="1" ht="20.100000000000001" customHeight="1" x14ac:dyDescent="0.25">
      <c r="B101" s="195"/>
      <c r="C101" s="195"/>
      <c r="D101" s="195"/>
      <c r="E101" s="195"/>
      <c r="F101" s="195"/>
      <c r="G101" s="195"/>
      <c r="H101" s="195"/>
      <c r="I101" s="195"/>
      <c r="J101" s="195"/>
      <c r="K101" s="248"/>
      <c r="L101" s="201"/>
      <c r="M101" s="201"/>
      <c r="N101" s="201"/>
      <c r="O101" s="201"/>
      <c r="P101" s="201"/>
      <c r="Q101" s="201"/>
      <c r="R101" s="201"/>
      <c r="S101" s="201"/>
      <c r="T101" s="201"/>
      <c r="U101" s="201"/>
      <c r="V101" s="201"/>
      <c r="W101" s="201"/>
      <c r="X101" s="201"/>
      <c r="Y101" s="201"/>
      <c r="Z101" s="201"/>
      <c r="AA101" s="201"/>
      <c r="AB101" s="201"/>
      <c r="AC101" s="201"/>
      <c r="AD101" s="201"/>
      <c r="AE101" s="201"/>
      <c r="AF101" s="201"/>
      <c r="AG101" s="201"/>
      <c r="AH101" s="201"/>
      <c r="AI101" s="201"/>
      <c r="AJ101" s="201"/>
      <c r="AK101" s="201"/>
    </row>
    <row r="102" spans="2:37" s="224" customFormat="1" ht="20.100000000000001" customHeight="1" x14ac:dyDescent="0.25">
      <c r="B102" s="195"/>
      <c r="C102" s="195"/>
      <c r="D102" s="195"/>
      <c r="E102" s="195"/>
      <c r="F102" s="195"/>
      <c r="G102" s="195"/>
      <c r="H102" s="195"/>
      <c r="I102" s="195"/>
      <c r="J102" s="195"/>
      <c r="K102" s="248"/>
      <c r="L102" s="201"/>
      <c r="M102" s="201"/>
      <c r="N102" s="201"/>
      <c r="O102" s="201"/>
      <c r="P102" s="201"/>
      <c r="Q102" s="201"/>
      <c r="R102" s="201"/>
      <c r="S102" s="201"/>
      <c r="T102" s="201"/>
      <c r="U102" s="201"/>
      <c r="V102" s="201"/>
      <c r="W102" s="201"/>
      <c r="X102" s="201"/>
      <c r="Y102" s="201"/>
      <c r="Z102" s="201"/>
      <c r="AA102" s="201"/>
      <c r="AB102" s="201"/>
      <c r="AC102" s="201"/>
      <c r="AD102" s="201"/>
      <c r="AE102" s="201"/>
      <c r="AF102" s="201"/>
      <c r="AG102" s="201"/>
      <c r="AH102" s="201"/>
      <c r="AI102" s="201"/>
      <c r="AJ102" s="201"/>
      <c r="AK102" s="201"/>
    </row>
    <row r="103" spans="2:37" s="224" customFormat="1" ht="20.100000000000001" customHeight="1" x14ac:dyDescent="0.25">
      <c r="B103" s="195"/>
      <c r="C103" s="195"/>
      <c r="D103" s="195"/>
      <c r="E103" s="195"/>
      <c r="F103" s="195"/>
      <c r="G103" s="195"/>
      <c r="H103" s="195"/>
      <c r="I103" s="195"/>
      <c r="J103" s="195"/>
      <c r="K103" s="248"/>
      <c r="L103" s="201"/>
      <c r="M103" s="201"/>
      <c r="N103" s="201"/>
      <c r="O103" s="201"/>
      <c r="P103" s="201"/>
      <c r="Q103" s="201"/>
      <c r="R103" s="201"/>
      <c r="S103" s="201"/>
      <c r="T103" s="201"/>
      <c r="U103" s="201"/>
      <c r="V103" s="201"/>
      <c r="W103" s="201"/>
      <c r="X103" s="201"/>
      <c r="Y103" s="201"/>
      <c r="Z103" s="201"/>
      <c r="AA103" s="201"/>
      <c r="AB103" s="201"/>
      <c r="AC103" s="201"/>
      <c r="AD103" s="201"/>
      <c r="AE103" s="201"/>
      <c r="AF103" s="201"/>
      <c r="AG103" s="201"/>
      <c r="AH103" s="201"/>
      <c r="AI103" s="201"/>
      <c r="AJ103" s="201"/>
      <c r="AK103" s="201"/>
    </row>
    <row r="104" spans="2:37" s="224" customFormat="1" ht="20.100000000000001" customHeight="1" x14ac:dyDescent="0.25">
      <c r="B104" s="195"/>
      <c r="C104" s="195"/>
      <c r="D104" s="195"/>
      <c r="E104" s="195"/>
      <c r="F104" s="195"/>
      <c r="G104" s="195"/>
      <c r="H104" s="195"/>
      <c r="I104" s="195"/>
      <c r="J104" s="195"/>
      <c r="K104" s="248"/>
      <c r="L104" s="201"/>
      <c r="M104" s="201"/>
      <c r="N104" s="201"/>
      <c r="O104" s="201"/>
      <c r="P104" s="201"/>
      <c r="Q104" s="201"/>
      <c r="R104" s="201"/>
      <c r="S104" s="201"/>
      <c r="T104" s="201"/>
      <c r="U104" s="201"/>
      <c r="V104" s="201"/>
      <c r="W104" s="201"/>
      <c r="X104" s="201"/>
      <c r="Y104" s="201"/>
      <c r="Z104" s="201"/>
      <c r="AA104" s="201"/>
      <c r="AB104" s="201"/>
      <c r="AC104" s="201"/>
      <c r="AD104" s="201"/>
      <c r="AE104" s="201"/>
      <c r="AF104" s="201"/>
      <c r="AG104" s="201"/>
      <c r="AH104" s="201"/>
      <c r="AI104" s="201"/>
      <c r="AJ104" s="201"/>
      <c r="AK104" s="201"/>
    </row>
    <row r="105" spans="2:37" s="224" customFormat="1" ht="20.100000000000001" customHeight="1" x14ac:dyDescent="0.25">
      <c r="B105" s="195"/>
      <c r="C105" s="195"/>
      <c r="D105" s="195"/>
      <c r="E105" s="195"/>
      <c r="F105" s="195"/>
      <c r="G105" s="195"/>
      <c r="H105" s="195"/>
      <c r="I105" s="195"/>
      <c r="J105" s="195"/>
      <c r="K105" s="248"/>
      <c r="L105" s="201"/>
      <c r="M105" s="201"/>
      <c r="N105" s="201"/>
      <c r="O105" s="201"/>
      <c r="P105" s="201"/>
      <c r="Q105" s="201"/>
      <c r="R105" s="201"/>
      <c r="S105" s="201"/>
      <c r="T105" s="201"/>
      <c r="U105" s="201"/>
      <c r="V105" s="201"/>
      <c r="W105" s="201"/>
      <c r="X105" s="201"/>
      <c r="Y105" s="201"/>
      <c r="Z105" s="201"/>
      <c r="AA105" s="201"/>
      <c r="AB105" s="201"/>
      <c r="AC105" s="201"/>
      <c r="AD105" s="201"/>
      <c r="AE105" s="201"/>
      <c r="AF105" s="201"/>
      <c r="AG105" s="201"/>
      <c r="AH105" s="201"/>
      <c r="AI105" s="201"/>
      <c r="AJ105" s="201"/>
      <c r="AK105" s="201"/>
    </row>
    <row r="106" spans="2:37" s="224" customFormat="1" ht="20.100000000000001" customHeight="1" x14ac:dyDescent="0.25">
      <c r="B106" s="195"/>
      <c r="C106" s="195"/>
      <c r="D106" s="195"/>
      <c r="E106" s="195"/>
      <c r="F106" s="195"/>
      <c r="G106" s="195"/>
      <c r="H106" s="195"/>
      <c r="I106" s="195"/>
      <c r="J106" s="195"/>
      <c r="K106" s="248"/>
      <c r="L106" s="201"/>
      <c r="M106" s="201"/>
      <c r="N106" s="201"/>
      <c r="O106" s="201"/>
      <c r="P106" s="201"/>
      <c r="Q106" s="201"/>
      <c r="R106" s="201"/>
      <c r="S106" s="201"/>
      <c r="T106" s="201"/>
      <c r="U106" s="201"/>
      <c r="V106" s="201"/>
      <c r="W106" s="201"/>
      <c r="X106" s="201"/>
      <c r="Y106" s="201"/>
      <c r="Z106" s="201"/>
      <c r="AA106" s="201"/>
      <c r="AB106" s="201"/>
      <c r="AC106" s="201"/>
      <c r="AD106" s="201"/>
      <c r="AE106" s="201"/>
      <c r="AF106" s="201"/>
      <c r="AG106" s="201"/>
      <c r="AH106" s="201"/>
      <c r="AI106" s="201"/>
      <c r="AJ106" s="201"/>
      <c r="AK106" s="201"/>
    </row>
    <row r="107" spans="2:37" s="224" customFormat="1" ht="20.100000000000001" customHeight="1" x14ac:dyDescent="0.25">
      <c r="B107" s="195"/>
      <c r="C107" s="195"/>
      <c r="D107" s="195"/>
      <c r="E107" s="195"/>
      <c r="F107" s="195"/>
      <c r="G107" s="195"/>
      <c r="H107" s="195"/>
      <c r="I107" s="195"/>
      <c r="J107" s="195"/>
      <c r="K107" s="248"/>
      <c r="L107" s="201"/>
      <c r="M107" s="201"/>
      <c r="N107" s="201"/>
      <c r="O107" s="201"/>
      <c r="P107" s="201"/>
      <c r="Q107" s="201"/>
      <c r="R107" s="201"/>
      <c r="S107" s="201"/>
      <c r="T107" s="201"/>
      <c r="U107" s="201"/>
      <c r="V107" s="201"/>
      <c r="W107" s="201"/>
      <c r="X107" s="201"/>
      <c r="Y107" s="201"/>
      <c r="Z107" s="201"/>
      <c r="AA107" s="201"/>
      <c r="AB107" s="201"/>
      <c r="AC107" s="201"/>
      <c r="AD107" s="201"/>
      <c r="AE107" s="201"/>
      <c r="AF107" s="201"/>
      <c r="AG107" s="201"/>
      <c r="AH107" s="201"/>
      <c r="AI107" s="201"/>
      <c r="AJ107" s="201"/>
      <c r="AK107" s="201"/>
    </row>
    <row r="108" spans="2:37" s="224" customFormat="1" ht="20.100000000000001" customHeight="1" x14ac:dyDescent="0.25">
      <c r="B108" s="195"/>
      <c r="C108" s="195"/>
      <c r="D108" s="195"/>
      <c r="E108" s="195"/>
      <c r="F108" s="195"/>
      <c r="G108" s="195"/>
      <c r="H108" s="195"/>
      <c r="I108" s="195"/>
      <c r="J108" s="195"/>
      <c r="K108" s="248"/>
      <c r="L108" s="201"/>
      <c r="M108" s="201"/>
      <c r="N108" s="201"/>
      <c r="O108" s="201"/>
      <c r="P108" s="201"/>
      <c r="Q108" s="201"/>
      <c r="R108" s="201"/>
      <c r="S108" s="201"/>
      <c r="T108" s="201"/>
      <c r="U108" s="201"/>
      <c r="V108" s="201"/>
      <c r="W108" s="201"/>
      <c r="X108" s="201"/>
      <c r="Y108" s="201"/>
      <c r="Z108" s="201"/>
      <c r="AA108" s="201"/>
      <c r="AB108" s="201"/>
      <c r="AC108" s="201"/>
      <c r="AD108" s="201"/>
      <c r="AE108" s="201"/>
      <c r="AF108" s="201"/>
      <c r="AG108" s="201"/>
      <c r="AH108" s="201"/>
      <c r="AI108" s="201"/>
      <c r="AJ108" s="201"/>
      <c r="AK108" s="201"/>
    </row>
    <row r="109" spans="2:37" s="224" customFormat="1" ht="20.100000000000001" customHeight="1" x14ac:dyDescent="0.25">
      <c r="B109" s="195"/>
      <c r="C109" s="195"/>
      <c r="D109" s="195"/>
      <c r="E109" s="195"/>
      <c r="F109" s="195"/>
      <c r="G109" s="195"/>
      <c r="H109" s="195"/>
      <c r="I109" s="195"/>
      <c r="J109" s="195"/>
      <c r="K109" s="248"/>
      <c r="L109" s="201"/>
      <c r="M109" s="201"/>
      <c r="N109" s="201"/>
      <c r="O109" s="201"/>
      <c r="P109" s="201"/>
      <c r="Q109" s="201"/>
      <c r="R109" s="201"/>
      <c r="S109" s="201"/>
      <c r="T109" s="201"/>
      <c r="U109" s="201"/>
      <c r="V109" s="201"/>
      <c r="W109" s="201"/>
      <c r="X109" s="201"/>
      <c r="Y109" s="201"/>
      <c r="Z109" s="201"/>
      <c r="AA109" s="201"/>
      <c r="AB109" s="201"/>
      <c r="AC109" s="201"/>
      <c r="AD109" s="201"/>
      <c r="AE109" s="201"/>
      <c r="AF109" s="201"/>
      <c r="AG109" s="201"/>
      <c r="AH109" s="201"/>
      <c r="AI109" s="201"/>
      <c r="AJ109" s="201"/>
      <c r="AK109" s="201"/>
    </row>
    <row r="110" spans="2:37" s="224" customFormat="1" ht="20.100000000000001" customHeight="1" x14ac:dyDescent="0.25">
      <c r="B110" s="195"/>
      <c r="C110" s="195"/>
      <c r="D110" s="195"/>
      <c r="E110" s="195"/>
      <c r="F110" s="195"/>
      <c r="G110" s="195"/>
      <c r="H110" s="195"/>
      <c r="I110" s="195"/>
      <c r="J110" s="195"/>
      <c r="K110" s="248"/>
      <c r="L110" s="201"/>
      <c r="M110" s="201"/>
      <c r="N110" s="201"/>
      <c r="O110" s="201"/>
      <c r="P110" s="201"/>
      <c r="Q110" s="201"/>
      <c r="R110" s="201"/>
      <c r="S110" s="201"/>
      <c r="T110" s="201"/>
      <c r="U110" s="201"/>
      <c r="V110" s="201"/>
      <c r="W110" s="201"/>
      <c r="X110" s="201"/>
      <c r="Y110" s="201"/>
      <c r="Z110" s="201"/>
      <c r="AA110" s="201"/>
      <c r="AB110" s="201"/>
      <c r="AC110" s="201"/>
      <c r="AD110" s="201"/>
      <c r="AE110" s="201"/>
      <c r="AF110" s="201"/>
      <c r="AG110" s="201"/>
      <c r="AH110" s="201"/>
      <c r="AI110" s="201"/>
      <c r="AJ110" s="201"/>
      <c r="AK110" s="201"/>
    </row>
    <row r="111" spans="2:37" s="224" customFormat="1" ht="20.100000000000001" customHeight="1" x14ac:dyDescent="0.25">
      <c r="B111" s="195"/>
      <c r="C111" s="195"/>
      <c r="D111" s="195"/>
      <c r="E111" s="195"/>
      <c r="F111" s="195"/>
      <c r="G111" s="195"/>
      <c r="H111" s="195"/>
      <c r="I111" s="195"/>
      <c r="J111" s="195"/>
      <c r="K111" s="248"/>
      <c r="L111" s="201"/>
      <c r="M111" s="201"/>
      <c r="N111" s="201"/>
      <c r="O111" s="201"/>
      <c r="P111" s="201"/>
      <c r="Q111" s="201"/>
      <c r="R111" s="201"/>
      <c r="S111" s="201"/>
      <c r="T111" s="201"/>
      <c r="U111" s="201"/>
      <c r="V111" s="201"/>
      <c r="W111" s="201"/>
      <c r="X111" s="201"/>
      <c r="Y111" s="201"/>
      <c r="Z111" s="201"/>
      <c r="AA111" s="201"/>
      <c r="AB111" s="201"/>
      <c r="AC111" s="201"/>
      <c r="AD111" s="201"/>
      <c r="AE111" s="201"/>
      <c r="AF111" s="201"/>
      <c r="AG111" s="201"/>
      <c r="AH111" s="201"/>
      <c r="AI111" s="201"/>
      <c r="AJ111" s="201"/>
      <c r="AK111" s="201"/>
    </row>
    <row r="112" spans="2:37" s="224" customFormat="1" ht="20.100000000000001" customHeight="1" x14ac:dyDescent="0.25">
      <c r="B112" s="195"/>
      <c r="C112" s="195"/>
      <c r="D112" s="195"/>
      <c r="E112" s="195"/>
      <c r="F112" s="195"/>
      <c r="G112" s="195"/>
      <c r="H112" s="195"/>
      <c r="I112" s="195"/>
      <c r="J112" s="195"/>
      <c r="K112" s="248"/>
      <c r="L112" s="201"/>
      <c r="M112" s="201"/>
      <c r="N112" s="201"/>
      <c r="O112" s="201"/>
      <c r="P112" s="201"/>
      <c r="Q112" s="201"/>
      <c r="R112" s="201"/>
      <c r="S112" s="201"/>
      <c r="T112" s="201"/>
      <c r="U112" s="201"/>
      <c r="V112" s="201"/>
      <c r="W112" s="201"/>
      <c r="X112" s="201"/>
      <c r="Y112" s="201"/>
      <c r="Z112" s="201"/>
      <c r="AA112" s="201"/>
      <c r="AB112" s="201"/>
      <c r="AC112" s="201"/>
      <c r="AD112" s="201"/>
      <c r="AE112" s="201"/>
      <c r="AF112" s="201"/>
      <c r="AG112" s="201"/>
      <c r="AH112" s="201"/>
      <c r="AI112" s="201"/>
      <c r="AJ112" s="201"/>
      <c r="AK112" s="201"/>
    </row>
    <row r="113" spans="2:37" s="224" customFormat="1" ht="20.100000000000001" customHeight="1" x14ac:dyDescent="0.25">
      <c r="B113" s="195"/>
      <c r="C113" s="195"/>
      <c r="D113" s="195"/>
      <c r="E113" s="195"/>
      <c r="F113" s="195"/>
      <c r="G113" s="195"/>
      <c r="H113" s="195"/>
      <c r="I113" s="195"/>
      <c r="J113" s="195"/>
      <c r="K113" s="248"/>
      <c r="L113" s="201"/>
      <c r="M113" s="201"/>
      <c r="N113" s="201"/>
      <c r="O113" s="201"/>
      <c r="P113" s="201"/>
      <c r="Q113" s="201"/>
      <c r="R113" s="201"/>
      <c r="S113" s="201"/>
      <c r="T113" s="201"/>
      <c r="U113" s="201"/>
      <c r="V113" s="201"/>
      <c r="W113" s="201"/>
      <c r="X113" s="201"/>
      <c r="Y113" s="201"/>
      <c r="Z113" s="201"/>
      <c r="AA113" s="201"/>
      <c r="AB113" s="201"/>
      <c r="AC113" s="201"/>
      <c r="AD113" s="201"/>
      <c r="AE113" s="201"/>
      <c r="AF113" s="201"/>
      <c r="AG113" s="201"/>
      <c r="AH113" s="201"/>
      <c r="AI113" s="201"/>
      <c r="AJ113" s="201"/>
      <c r="AK113" s="201"/>
    </row>
    <row r="114" spans="2:37" s="224" customFormat="1" ht="20.100000000000001" customHeight="1" x14ac:dyDescent="0.25">
      <c r="B114" s="195"/>
      <c r="C114" s="195"/>
      <c r="D114" s="195"/>
      <c r="E114" s="195"/>
      <c r="F114" s="195"/>
      <c r="G114" s="195"/>
      <c r="H114" s="195"/>
      <c r="I114" s="195"/>
      <c r="J114" s="195"/>
      <c r="K114" s="248"/>
      <c r="L114" s="201"/>
      <c r="M114" s="201"/>
      <c r="N114" s="201"/>
      <c r="O114" s="201"/>
      <c r="P114" s="201"/>
      <c r="Q114" s="201"/>
      <c r="R114" s="201"/>
      <c r="S114" s="201"/>
      <c r="T114" s="201"/>
      <c r="U114" s="201"/>
      <c r="V114" s="201"/>
      <c r="W114" s="201"/>
      <c r="X114" s="201"/>
      <c r="Y114" s="201"/>
      <c r="Z114" s="201"/>
      <c r="AA114" s="201"/>
      <c r="AB114" s="201"/>
      <c r="AC114" s="201"/>
      <c r="AD114" s="201"/>
      <c r="AE114" s="201"/>
      <c r="AF114" s="201"/>
      <c r="AG114" s="201"/>
      <c r="AH114" s="201"/>
      <c r="AI114" s="201"/>
      <c r="AJ114" s="201"/>
      <c r="AK114" s="201"/>
    </row>
    <row r="115" spans="2:37" s="224" customFormat="1" ht="20.100000000000001" customHeight="1" x14ac:dyDescent="0.25">
      <c r="B115" s="195"/>
      <c r="C115" s="195"/>
      <c r="D115" s="195"/>
      <c r="E115" s="195"/>
      <c r="F115" s="195"/>
      <c r="G115" s="195"/>
      <c r="H115" s="195"/>
      <c r="I115" s="195"/>
      <c r="J115" s="195"/>
      <c r="K115" s="248"/>
      <c r="L115" s="201"/>
      <c r="M115" s="201"/>
      <c r="N115" s="201"/>
      <c r="O115" s="201"/>
      <c r="P115" s="201"/>
      <c r="Q115" s="201"/>
      <c r="R115" s="201"/>
      <c r="S115" s="201"/>
      <c r="T115" s="201"/>
      <c r="U115" s="201"/>
      <c r="V115" s="201"/>
      <c r="W115" s="201"/>
      <c r="X115" s="201"/>
      <c r="Y115" s="201"/>
      <c r="Z115" s="201"/>
      <c r="AA115" s="201"/>
      <c r="AB115" s="201"/>
      <c r="AC115" s="201"/>
      <c r="AD115" s="201"/>
      <c r="AE115" s="201"/>
      <c r="AF115" s="201"/>
      <c r="AG115" s="201"/>
      <c r="AH115" s="201"/>
      <c r="AI115" s="201"/>
      <c r="AJ115" s="201"/>
      <c r="AK115" s="201"/>
    </row>
    <row r="116" spans="2:37" s="224" customFormat="1" ht="20.100000000000001" customHeight="1" x14ac:dyDescent="0.25">
      <c r="B116" s="195"/>
      <c r="C116" s="195"/>
      <c r="D116" s="195"/>
      <c r="E116" s="195"/>
      <c r="F116" s="195"/>
      <c r="G116" s="195"/>
      <c r="H116" s="195"/>
      <c r="I116" s="195"/>
      <c r="J116" s="195"/>
      <c r="K116" s="248"/>
      <c r="L116" s="201"/>
      <c r="M116" s="201"/>
      <c r="N116" s="201"/>
      <c r="O116" s="201"/>
      <c r="P116" s="201"/>
      <c r="Q116" s="201"/>
      <c r="R116" s="201"/>
      <c r="S116" s="201"/>
      <c r="T116" s="201"/>
      <c r="U116" s="201"/>
      <c r="V116" s="201"/>
      <c r="W116" s="201"/>
      <c r="X116" s="201"/>
      <c r="Y116" s="201"/>
      <c r="Z116" s="201"/>
      <c r="AA116" s="201"/>
      <c r="AB116" s="201"/>
      <c r="AC116" s="201"/>
      <c r="AD116" s="201"/>
      <c r="AE116" s="201"/>
      <c r="AF116" s="201"/>
      <c r="AG116" s="201"/>
      <c r="AH116" s="201"/>
      <c r="AI116" s="201"/>
      <c r="AJ116" s="201"/>
      <c r="AK116" s="201"/>
    </row>
    <row r="117" spans="2:37" s="224" customFormat="1" ht="20.100000000000001" customHeight="1" x14ac:dyDescent="0.25">
      <c r="B117" s="195"/>
      <c r="C117" s="195"/>
      <c r="D117" s="195"/>
      <c r="E117" s="195"/>
      <c r="F117" s="195"/>
      <c r="G117" s="195"/>
      <c r="H117" s="195"/>
      <c r="I117" s="195"/>
      <c r="J117" s="195"/>
      <c r="K117" s="248"/>
      <c r="L117" s="201"/>
      <c r="M117" s="201"/>
      <c r="N117" s="201"/>
      <c r="O117" s="201"/>
      <c r="P117" s="201"/>
      <c r="Q117" s="201"/>
      <c r="R117" s="201"/>
      <c r="S117" s="201"/>
      <c r="T117" s="201"/>
      <c r="U117" s="201"/>
      <c r="V117" s="201"/>
      <c r="W117" s="201"/>
      <c r="X117" s="201"/>
      <c r="Y117" s="201"/>
      <c r="Z117" s="201"/>
      <c r="AA117" s="201"/>
      <c r="AB117" s="201"/>
      <c r="AC117" s="201"/>
      <c r="AD117" s="201"/>
      <c r="AE117" s="201"/>
      <c r="AF117" s="201"/>
      <c r="AG117" s="201"/>
      <c r="AH117" s="201"/>
      <c r="AI117" s="201"/>
      <c r="AJ117" s="201"/>
      <c r="AK117" s="201"/>
    </row>
    <row r="118" spans="2:37" s="224" customFormat="1" ht="20.100000000000001" customHeight="1" x14ac:dyDescent="0.25">
      <c r="B118" s="195"/>
      <c r="C118" s="195"/>
      <c r="D118" s="195"/>
      <c r="E118" s="195"/>
      <c r="F118" s="195"/>
      <c r="G118" s="195"/>
      <c r="H118" s="195"/>
      <c r="I118" s="195"/>
      <c r="J118" s="195"/>
      <c r="K118" s="248"/>
      <c r="L118" s="201"/>
      <c r="M118" s="201"/>
      <c r="N118" s="201"/>
      <c r="O118" s="201"/>
      <c r="P118" s="201"/>
      <c r="Q118" s="201"/>
      <c r="R118" s="201"/>
      <c r="S118" s="201"/>
      <c r="T118" s="201"/>
      <c r="U118" s="201"/>
      <c r="V118" s="201"/>
      <c r="W118" s="201"/>
      <c r="X118" s="201"/>
      <c r="Y118" s="201"/>
      <c r="Z118" s="201"/>
      <c r="AA118" s="201"/>
      <c r="AB118" s="201"/>
      <c r="AC118" s="201"/>
      <c r="AD118" s="201"/>
      <c r="AE118" s="201"/>
      <c r="AF118" s="201"/>
      <c r="AG118" s="201"/>
      <c r="AH118" s="201"/>
      <c r="AI118" s="201"/>
      <c r="AJ118" s="201"/>
      <c r="AK118" s="201"/>
    </row>
    <row r="119" spans="2:37" s="224" customFormat="1" ht="20.100000000000001" customHeight="1" x14ac:dyDescent="0.25">
      <c r="B119" s="195"/>
      <c r="C119" s="195"/>
      <c r="D119" s="195"/>
      <c r="E119" s="195"/>
      <c r="F119" s="195"/>
      <c r="G119" s="195"/>
      <c r="H119" s="195"/>
      <c r="I119" s="195"/>
      <c r="J119" s="195"/>
      <c r="K119" s="248"/>
      <c r="L119" s="201"/>
      <c r="M119" s="201"/>
      <c r="N119" s="201"/>
      <c r="O119" s="201"/>
      <c r="P119" s="201"/>
      <c r="Q119" s="201"/>
      <c r="R119" s="201"/>
      <c r="S119" s="201"/>
      <c r="T119" s="201"/>
      <c r="U119" s="201"/>
      <c r="V119" s="201"/>
      <c r="W119" s="201"/>
      <c r="X119" s="201"/>
      <c r="Y119" s="201"/>
      <c r="Z119" s="201"/>
      <c r="AA119" s="201"/>
      <c r="AB119" s="201"/>
      <c r="AC119" s="201"/>
      <c r="AD119" s="201"/>
      <c r="AE119" s="201"/>
      <c r="AF119" s="201"/>
      <c r="AG119" s="201"/>
      <c r="AH119" s="201"/>
      <c r="AI119" s="201"/>
      <c r="AJ119" s="201"/>
      <c r="AK119" s="201"/>
    </row>
    <row r="120" spans="2:37" s="224" customFormat="1" ht="20.100000000000001" customHeight="1" x14ac:dyDescent="0.25">
      <c r="B120" s="195"/>
      <c r="C120" s="195"/>
      <c r="D120" s="195"/>
      <c r="E120" s="195"/>
      <c r="F120" s="195"/>
      <c r="G120" s="195"/>
      <c r="H120" s="195"/>
      <c r="I120" s="195"/>
      <c r="J120" s="195"/>
      <c r="K120" s="248"/>
      <c r="L120" s="201"/>
      <c r="M120" s="201"/>
      <c r="N120" s="201"/>
      <c r="O120" s="201"/>
      <c r="P120" s="201"/>
      <c r="Q120" s="201"/>
      <c r="R120" s="201"/>
      <c r="S120" s="201"/>
      <c r="T120" s="201"/>
      <c r="U120" s="201"/>
      <c r="V120" s="201"/>
      <c r="W120" s="201"/>
      <c r="X120" s="201"/>
      <c r="Y120" s="201"/>
      <c r="Z120" s="201"/>
      <c r="AA120" s="201"/>
      <c r="AB120" s="201"/>
      <c r="AC120" s="201"/>
      <c r="AD120" s="201"/>
      <c r="AE120" s="201"/>
      <c r="AF120" s="201"/>
      <c r="AG120" s="201"/>
      <c r="AH120" s="201"/>
      <c r="AI120" s="201"/>
      <c r="AJ120" s="201"/>
      <c r="AK120" s="201"/>
    </row>
    <row r="121" spans="2:37" s="224" customFormat="1" ht="20.100000000000001" customHeight="1" x14ac:dyDescent="0.25">
      <c r="B121" s="195"/>
      <c r="C121" s="195"/>
      <c r="D121" s="195"/>
      <c r="E121" s="195"/>
      <c r="F121" s="195"/>
      <c r="G121" s="195"/>
      <c r="H121" s="195"/>
      <c r="I121" s="195"/>
      <c r="J121" s="195"/>
      <c r="K121" s="248"/>
      <c r="L121" s="201"/>
      <c r="M121" s="201"/>
      <c r="N121" s="201"/>
      <c r="O121" s="201"/>
      <c r="P121" s="201"/>
      <c r="Q121" s="201"/>
      <c r="R121" s="201"/>
      <c r="S121" s="201"/>
      <c r="T121" s="201"/>
      <c r="U121" s="201"/>
      <c r="V121" s="201"/>
      <c r="W121" s="201"/>
      <c r="X121" s="201"/>
      <c r="Y121" s="201"/>
      <c r="Z121" s="201"/>
      <c r="AA121" s="201"/>
      <c r="AB121" s="201"/>
      <c r="AC121" s="201"/>
      <c r="AD121" s="201"/>
      <c r="AE121" s="201"/>
      <c r="AF121" s="201"/>
      <c r="AG121" s="201"/>
      <c r="AH121" s="201"/>
      <c r="AI121" s="201"/>
      <c r="AJ121" s="201"/>
      <c r="AK121" s="201"/>
    </row>
    <row r="122" spans="2:37" s="224" customFormat="1" ht="20.100000000000001" customHeight="1" x14ac:dyDescent="0.25">
      <c r="B122" s="195"/>
      <c r="C122" s="195"/>
      <c r="D122" s="195"/>
      <c r="E122" s="195"/>
      <c r="F122" s="195"/>
      <c r="G122" s="195"/>
      <c r="H122" s="195"/>
      <c r="I122" s="195"/>
      <c r="J122" s="195"/>
      <c r="K122" s="248"/>
      <c r="L122" s="201"/>
      <c r="M122" s="201"/>
      <c r="N122" s="201"/>
      <c r="O122" s="201"/>
      <c r="P122" s="201"/>
      <c r="Q122" s="201"/>
      <c r="R122" s="201"/>
      <c r="S122" s="201"/>
      <c r="T122" s="201"/>
      <c r="U122" s="201"/>
      <c r="V122" s="201"/>
      <c r="W122" s="201"/>
      <c r="X122" s="201"/>
      <c r="Y122" s="201"/>
      <c r="Z122" s="201"/>
      <c r="AA122" s="201"/>
      <c r="AB122" s="201"/>
      <c r="AC122" s="201"/>
      <c r="AD122" s="201"/>
      <c r="AE122" s="201"/>
      <c r="AF122" s="201"/>
      <c r="AG122" s="201"/>
      <c r="AH122" s="201"/>
      <c r="AI122" s="201"/>
      <c r="AJ122" s="201"/>
      <c r="AK122" s="201"/>
    </row>
    <row r="123" spans="2:37" s="224" customFormat="1" ht="20.100000000000001" customHeight="1" x14ac:dyDescent="0.25">
      <c r="B123" s="195"/>
      <c r="C123" s="195"/>
      <c r="D123" s="195"/>
      <c r="E123" s="195"/>
      <c r="F123" s="195"/>
      <c r="G123" s="195"/>
      <c r="H123" s="195"/>
      <c r="I123" s="195"/>
      <c r="J123" s="195"/>
      <c r="K123" s="248"/>
      <c r="L123" s="201"/>
      <c r="M123" s="201"/>
      <c r="N123" s="201"/>
      <c r="O123" s="201"/>
      <c r="P123" s="201"/>
      <c r="Q123" s="201"/>
      <c r="R123" s="201"/>
      <c r="S123" s="201"/>
      <c r="T123" s="201"/>
      <c r="U123" s="201"/>
      <c r="V123" s="201"/>
      <c r="W123" s="201"/>
      <c r="X123" s="201"/>
      <c r="Y123" s="201"/>
      <c r="Z123" s="201"/>
      <c r="AA123" s="201"/>
      <c r="AB123" s="201"/>
      <c r="AC123" s="201"/>
      <c r="AD123" s="201"/>
      <c r="AE123" s="201"/>
      <c r="AF123" s="201"/>
      <c r="AG123" s="201"/>
      <c r="AH123" s="201"/>
      <c r="AI123" s="201"/>
      <c r="AJ123" s="201"/>
      <c r="AK123" s="201"/>
    </row>
    <row r="124" spans="2:37" s="224" customFormat="1" ht="20.100000000000001" customHeight="1" x14ac:dyDescent="0.25">
      <c r="B124" s="195"/>
      <c r="C124" s="195"/>
      <c r="D124" s="195"/>
      <c r="E124" s="195"/>
      <c r="F124" s="195"/>
      <c r="G124" s="195"/>
      <c r="H124" s="195"/>
      <c r="I124" s="195"/>
      <c r="J124" s="195"/>
      <c r="K124" s="248"/>
      <c r="L124" s="201"/>
      <c r="M124" s="201"/>
      <c r="N124" s="201"/>
      <c r="O124" s="201"/>
      <c r="P124" s="201"/>
      <c r="Q124" s="201"/>
      <c r="R124" s="201"/>
      <c r="S124" s="201"/>
      <c r="T124" s="201"/>
      <c r="U124" s="201"/>
      <c r="V124" s="201"/>
      <c r="W124" s="201"/>
      <c r="X124" s="201"/>
      <c r="Y124" s="201"/>
      <c r="Z124" s="201"/>
      <c r="AA124" s="201"/>
      <c r="AB124" s="201"/>
      <c r="AC124" s="201"/>
      <c r="AD124" s="201"/>
      <c r="AE124" s="201"/>
      <c r="AF124" s="201"/>
      <c r="AG124" s="201"/>
      <c r="AH124" s="201"/>
      <c r="AI124" s="201"/>
      <c r="AJ124" s="201"/>
      <c r="AK124" s="201"/>
    </row>
    <row r="125" spans="2:37" s="224" customFormat="1" ht="20.100000000000001" customHeight="1" x14ac:dyDescent="0.25">
      <c r="B125" s="195"/>
      <c r="C125" s="195"/>
      <c r="D125" s="195"/>
      <c r="E125" s="195"/>
      <c r="F125" s="195"/>
      <c r="G125" s="195"/>
      <c r="H125" s="195"/>
      <c r="I125" s="195"/>
      <c r="J125" s="195"/>
      <c r="K125" s="249"/>
      <c r="L125" s="201"/>
      <c r="M125" s="201"/>
      <c r="N125" s="201"/>
      <c r="O125" s="201"/>
      <c r="P125" s="201"/>
      <c r="Q125" s="201"/>
      <c r="R125" s="201"/>
      <c r="S125" s="201"/>
      <c r="T125" s="201"/>
      <c r="U125" s="201"/>
      <c r="V125" s="201"/>
      <c r="W125" s="201"/>
      <c r="X125" s="201"/>
      <c r="Y125" s="201"/>
      <c r="Z125" s="201"/>
      <c r="AA125" s="201"/>
      <c r="AB125" s="201"/>
      <c r="AC125" s="201"/>
      <c r="AD125" s="201"/>
      <c r="AE125" s="201"/>
      <c r="AF125" s="201"/>
      <c r="AG125" s="201"/>
      <c r="AH125" s="201"/>
      <c r="AI125" s="201"/>
      <c r="AJ125" s="201"/>
      <c r="AK125" s="201"/>
    </row>
    <row r="708" spans="11:11" ht="20.100000000000001" customHeight="1" x14ac:dyDescent="0.25">
      <c r="K708" s="195"/>
    </row>
    <row r="709" spans="11:11" ht="20.100000000000001" customHeight="1" x14ac:dyDescent="0.25">
      <c r="K709" s="195"/>
    </row>
    <row r="710" spans="11:11" ht="20.100000000000001" customHeight="1" x14ac:dyDescent="0.25">
      <c r="K710" s="195"/>
    </row>
    <row r="711" spans="11:11" ht="20.100000000000001" customHeight="1" x14ac:dyDescent="0.25">
      <c r="K711" s="195"/>
    </row>
    <row r="712" spans="11:11" ht="20.100000000000001" customHeight="1" x14ac:dyDescent="0.25">
      <c r="K712" s="195"/>
    </row>
    <row r="714" spans="11:11" ht="20.100000000000001" customHeight="1" x14ac:dyDescent="0.25">
      <c r="K714" s="195"/>
    </row>
    <row r="715" spans="11:11" ht="20.100000000000001" customHeight="1" x14ac:dyDescent="0.25">
      <c r="K715" s="195"/>
    </row>
    <row r="716" spans="11:11" ht="20.100000000000001" customHeight="1" x14ac:dyDescent="0.25">
      <c r="K716" s="195"/>
    </row>
    <row r="718" spans="11:11" ht="20.100000000000001" customHeight="1" x14ac:dyDescent="0.25">
      <c r="K718" s="195"/>
    </row>
    <row r="719" spans="11:11" ht="20.100000000000001" customHeight="1" x14ac:dyDescent="0.25">
      <c r="K719" s="195"/>
    </row>
    <row r="721" spans="11:11" ht="20.100000000000001" customHeight="1" x14ac:dyDescent="0.25">
      <c r="K721" s="195"/>
    </row>
    <row r="722" spans="11:11" ht="20.100000000000001" customHeight="1" x14ac:dyDescent="0.25">
      <c r="K722" s="195"/>
    </row>
    <row r="724" spans="11:11" ht="20.100000000000001" customHeight="1" x14ac:dyDescent="0.25">
      <c r="K724" s="195"/>
    </row>
    <row r="725" spans="11:11" ht="20.100000000000001" customHeight="1" x14ac:dyDescent="0.25">
      <c r="K725" s="195"/>
    </row>
    <row r="727" spans="11:11" ht="20.100000000000001" customHeight="1" x14ac:dyDescent="0.25">
      <c r="K727" s="195"/>
    </row>
    <row r="728" spans="11:11" ht="20.100000000000001" customHeight="1" x14ac:dyDescent="0.25">
      <c r="K728" s="195"/>
    </row>
    <row r="729" spans="11:11" ht="20.100000000000001" customHeight="1" x14ac:dyDescent="0.25">
      <c r="K729" s="195"/>
    </row>
    <row r="733" spans="11:11" ht="20.100000000000001" customHeight="1" x14ac:dyDescent="0.25">
      <c r="K733" s="195"/>
    </row>
    <row r="734" spans="11:11" ht="20.100000000000001" customHeight="1" x14ac:dyDescent="0.25">
      <c r="K734" s="195"/>
    </row>
    <row r="735" spans="11:11" ht="20.100000000000001" customHeight="1" x14ac:dyDescent="0.25">
      <c r="K735" s="195"/>
    </row>
    <row r="736" spans="11:11" ht="20.100000000000001" customHeight="1" x14ac:dyDescent="0.25">
      <c r="K736" s="195"/>
    </row>
    <row r="737" spans="11:11" ht="20.100000000000001" customHeight="1" x14ac:dyDescent="0.25">
      <c r="K737" s="195"/>
    </row>
    <row r="738" spans="11:11" ht="20.100000000000001" customHeight="1" x14ac:dyDescent="0.25">
      <c r="K738" s="195"/>
    </row>
    <row r="739" spans="11:11" ht="20.100000000000001" customHeight="1" x14ac:dyDescent="0.25">
      <c r="K739" s="195"/>
    </row>
    <row r="740" spans="11:11" ht="20.100000000000001" customHeight="1" x14ac:dyDescent="0.25">
      <c r="K740" s="195"/>
    </row>
    <row r="741" spans="11:11" ht="20.100000000000001" customHeight="1" x14ac:dyDescent="0.25">
      <c r="K741" s="195"/>
    </row>
    <row r="742" spans="11:11" ht="20.100000000000001" customHeight="1" x14ac:dyDescent="0.25">
      <c r="K742" s="195"/>
    </row>
    <row r="743" spans="11:11" ht="20.100000000000001" customHeight="1" x14ac:dyDescent="0.25">
      <c r="K743" s="195"/>
    </row>
    <row r="744" spans="11:11" ht="20.100000000000001" customHeight="1" x14ac:dyDescent="0.25">
      <c r="K744" s="195"/>
    </row>
    <row r="746" spans="11:11" ht="20.100000000000001" customHeight="1" x14ac:dyDescent="0.25">
      <c r="K746" s="195"/>
    </row>
    <row r="747" spans="11:11" ht="20.100000000000001" customHeight="1" x14ac:dyDescent="0.25">
      <c r="K747" s="195"/>
    </row>
    <row r="749" spans="11:11" ht="20.100000000000001" customHeight="1" x14ac:dyDescent="0.25">
      <c r="K749" s="195"/>
    </row>
    <row r="750" spans="11:11" ht="20.100000000000001" customHeight="1" x14ac:dyDescent="0.25">
      <c r="K750" s="195"/>
    </row>
    <row r="752" spans="11:11" ht="20.100000000000001" customHeight="1" x14ac:dyDescent="0.25">
      <c r="K752" s="195"/>
    </row>
    <row r="753" spans="11:11" ht="20.100000000000001" customHeight="1" x14ac:dyDescent="0.25">
      <c r="K753" s="195"/>
    </row>
    <row r="754" spans="11:11" ht="20.100000000000001" customHeight="1" x14ac:dyDescent="0.25">
      <c r="K754" s="195"/>
    </row>
    <row r="756" spans="11:11" ht="20.100000000000001" customHeight="1" x14ac:dyDescent="0.25">
      <c r="K756" s="195"/>
    </row>
    <row r="757" spans="11:11" ht="20.100000000000001" customHeight="1" x14ac:dyDescent="0.25">
      <c r="K757" s="195"/>
    </row>
    <row r="758" spans="11:11" ht="20.100000000000001" customHeight="1" x14ac:dyDescent="0.25">
      <c r="K758" s="195"/>
    </row>
    <row r="760" spans="11:11" ht="20.100000000000001" customHeight="1" x14ac:dyDescent="0.25">
      <c r="K760" s="195"/>
    </row>
    <row r="761" spans="11:11" ht="20.100000000000001" customHeight="1" x14ac:dyDescent="0.25">
      <c r="K761" s="195"/>
    </row>
    <row r="763" spans="11:11" ht="20.100000000000001" customHeight="1" x14ac:dyDescent="0.25">
      <c r="K763" s="195"/>
    </row>
    <row r="764" spans="11:11" ht="20.100000000000001" customHeight="1" x14ac:dyDescent="0.25">
      <c r="K764" s="195"/>
    </row>
    <row r="765" spans="11:11" ht="20.100000000000001" customHeight="1" x14ac:dyDescent="0.25">
      <c r="K765" s="195"/>
    </row>
    <row r="766" spans="11:11" ht="20.100000000000001" customHeight="1" x14ac:dyDescent="0.25">
      <c r="K766" s="195"/>
    </row>
    <row r="767" spans="11:11" ht="20.100000000000001" customHeight="1" x14ac:dyDescent="0.25">
      <c r="K767" s="195"/>
    </row>
    <row r="769" spans="11:11" ht="20.100000000000001" customHeight="1" x14ac:dyDescent="0.25">
      <c r="K769" s="195"/>
    </row>
    <row r="770" spans="11:11" ht="20.100000000000001" customHeight="1" x14ac:dyDescent="0.25">
      <c r="K770" s="195"/>
    </row>
    <row r="771" spans="11:11" ht="20.100000000000001" customHeight="1" x14ac:dyDescent="0.25">
      <c r="K771" s="195"/>
    </row>
    <row r="772" spans="11:11" ht="20.100000000000001" customHeight="1" x14ac:dyDescent="0.25">
      <c r="K772" s="195"/>
    </row>
    <row r="773" spans="11:11" ht="20.100000000000001" customHeight="1" x14ac:dyDescent="0.25">
      <c r="K773" s="195"/>
    </row>
    <row r="774" spans="11:11" ht="20.100000000000001" customHeight="1" x14ac:dyDescent="0.25">
      <c r="K774" s="195"/>
    </row>
    <row r="775" spans="11:11" ht="20.100000000000001" customHeight="1" x14ac:dyDescent="0.25">
      <c r="K775" s="195"/>
    </row>
    <row r="776" spans="11:11" ht="20.100000000000001" customHeight="1" x14ac:dyDescent="0.25">
      <c r="K776" s="195"/>
    </row>
    <row r="777" spans="11:11" ht="20.100000000000001" customHeight="1" x14ac:dyDescent="0.25">
      <c r="K777" s="195"/>
    </row>
    <row r="778" spans="11:11" ht="20.100000000000001" customHeight="1" x14ac:dyDescent="0.25">
      <c r="K778" s="195"/>
    </row>
    <row r="779" spans="11:11" ht="20.100000000000001" customHeight="1" x14ac:dyDescent="0.25">
      <c r="K779" s="195"/>
    </row>
    <row r="780" spans="11:11" ht="20.100000000000001" customHeight="1" x14ac:dyDescent="0.25">
      <c r="K780" s="195"/>
    </row>
    <row r="781" spans="11:11" ht="20.100000000000001" customHeight="1" x14ac:dyDescent="0.25">
      <c r="K781" s="195"/>
    </row>
    <row r="782" spans="11:11" ht="20.100000000000001" customHeight="1" x14ac:dyDescent="0.25">
      <c r="K782" s="195"/>
    </row>
    <row r="783" spans="11:11" ht="20.100000000000001" customHeight="1" x14ac:dyDescent="0.25">
      <c r="K783" s="195"/>
    </row>
    <row r="784" spans="11:11" ht="20.100000000000001" customHeight="1" x14ac:dyDescent="0.25">
      <c r="K784" s="195"/>
    </row>
    <row r="785" spans="11:11" ht="20.100000000000001" customHeight="1" x14ac:dyDescent="0.25">
      <c r="K785" s="195"/>
    </row>
    <row r="786" spans="11:11" ht="20.100000000000001" customHeight="1" x14ac:dyDescent="0.25">
      <c r="K786" s="195"/>
    </row>
    <row r="787" spans="11:11" ht="20.100000000000001" customHeight="1" x14ac:dyDescent="0.25">
      <c r="K787" s="195"/>
    </row>
    <row r="788" spans="11:11" ht="20.100000000000001" customHeight="1" x14ac:dyDescent="0.25">
      <c r="K788" s="195"/>
    </row>
    <row r="789" spans="11:11" ht="20.100000000000001" customHeight="1" x14ac:dyDescent="0.25">
      <c r="K789" s="195"/>
    </row>
    <row r="790" spans="11:11" ht="20.100000000000001" customHeight="1" x14ac:dyDescent="0.25">
      <c r="K790" s="195"/>
    </row>
    <row r="791" spans="11:11" ht="20.100000000000001" customHeight="1" x14ac:dyDescent="0.25">
      <c r="K791" s="195"/>
    </row>
    <row r="792" spans="11:11" ht="20.100000000000001" customHeight="1" x14ac:dyDescent="0.25">
      <c r="K792" s="195"/>
    </row>
    <row r="793" spans="11:11" ht="20.100000000000001" customHeight="1" x14ac:dyDescent="0.25">
      <c r="K793" s="195"/>
    </row>
    <row r="794" spans="11:11" ht="20.100000000000001" customHeight="1" x14ac:dyDescent="0.25">
      <c r="K794" s="195"/>
    </row>
    <row r="795" spans="11:11" ht="20.100000000000001" customHeight="1" x14ac:dyDescent="0.25">
      <c r="K795" s="195"/>
    </row>
    <row r="796" spans="11:11" ht="20.100000000000001" customHeight="1" x14ac:dyDescent="0.25">
      <c r="K796" s="195"/>
    </row>
    <row r="797" spans="11:11" ht="20.100000000000001" customHeight="1" x14ac:dyDescent="0.25">
      <c r="K797" s="195"/>
    </row>
    <row r="798" spans="11:11" ht="20.100000000000001" customHeight="1" x14ac:dyDescent="0.25">
      <c r="K798" s="195"/>
    </row>
    <row r="799" spans="11:11" ht="20.100000000000001" customHeight="1" x14ac:dyDescent="0.25">
      <c r="K799" s="195"/>
    </row>
    <row r="800" spans="11:11" ht="20.100000000000001" customHeight="1" x14ac:dyDescent="0.25">
      <c r="K800" s="195"/>
    </row>
    <row r="801" spans="11:11" ht="20.100000000000001" customHeight="1" x14ac:dyDescent="0.25">
      <c r="K801" s="195"/>
    </row>
    <row r="802" spans="11:11" ht="20.100000000000001" customHeight="1" x14ac:dyDescent="0.25">
      <c r="K802" s="195"/>
    </row>
    <row r="803" spans="11:11" ht="20.100000000000001" customHeight="1" x14ac:dyDescent="0.25">
      <c r="K803" s="195"/>
    </row>
    <row r="804" spans="11:11" ht="20.100000000000001" customHeight="1" x14ac:dyDescent="0.25">
      <c r="K804" s="195"/>
    </row>
    <row r="805" spans="11:11" ht="20.100000000000001" customHeight="1" x14ac:dyDescent="0.25">
      <c r="K805" s="195"/>
    </row>
    <row r="806" spans="11:11" ht="20.100000000000001" customHeight="1" x14ac:dyDescent="0.25">
      <c r="K806" s="195"/>
    </row>
    <row r="807" spans="11:11" ht="20.100000000000001" customHeight="1" x14ac:dyDescent="0.25">
      <c r="K807" s="195"/>
    </row>
    <row r="808" spans="11:11" ht="20.100000000000001" customHeight="1" x14ac:dyDescent="0.25">
      <c r="K808" s="195"/>
    </row>
    <row r="810" spans="11:11" ht="20.100000000000001" customHeight="1" x14ac:dyDescent="0.25">
      <c r="K810" s="195"/>
    </row>
    <row r="811" spans="11:11" ht="20.100000000000001" customHeight="1" x14ac:dyDescent="0.25">
      <c r="K811" s="195"/>
    </row>
    <row r="813" spans="11:11" ht="20.100000000000001" customHeight="1" x14ac:dyDescent="0.25">
      <c r="K813" s="195"/>
    </row>
    <row r="814" spans="11:11" ht="20.100000000000001" customHeight="1" x14ac:dyDescent="0.25">
      <c r="K814" s="195"/>
    </row>
    <row r="815" spans="11:11" ht="20.100000000000001" customHeight="1" x14ac:dyDescent="0.25">
      <c r="K815" s="195"/>
    </row>
    <row r="817" spans="11:11" ht="20.100000000000001" customHeight="1" x14ac:dyDescent="0.25">
      <c r="K817" s="195"/>
    </row>
    <row r="818" spans="11:11" ht="20.100000000000001" customHeight="1" x14ac:dyDescent="0.25">
      <c r="K818" s="195"/>
    </row>
    <row r="819" spans="11:11" ht="20.100000000000001" customHeight="1" x14ac:dyDescent="0.25">
      <c r="K819" s="195"/>
    </row>
    <row r="821" spans="11:11" ht="20.100000000000001" customHeight="1" x14ac:dyDescent="0.25">
      <c r="K821" s="195"/>
    </row>
    <row r="822" spans="11:11" ht="20.100000000000001" customHeight="1" x14ac:dyDescent="0.25">
      <c r="K822" s="195"/>
    </row>
    <row r="823" spans="11:11" ht="20.100000000000001" customHeight="1" x14ac:dyDescent="0.25">
      <c r="K823" s="195"/>
    </row>
    <row r="824" spans="11:11" ht="20.100000000000001" customHeight="1" x14ac:dyDescent="0.25">
      <c r="K824" s="195"/>
    </row>
    <row r="825" spans="11:11" ht="20.100000000000001" customHeight="1" x14ac:dyDescent="0.25">
      <c r="K825" s="195"/>
    </row>
    <row r="826" spans="11:11" ht="20.100000000000001" customHeight="1" x14ac:dyDescent="0.25">
      <c r="K826" s="195"/>
    </row>
    <row r="827" spans="11:11" ht="20.100000000000001" customHeight="1" x14ac:dyDescent="0.25">
      <c r="K827" s="195"/>
    </row>
    <row r="828" spans="11:11" ht="20.100000000000001" customHeight="1" x14ac:dyDescent="0.25">
      <c r="K828" s="195"/>
    </row>
    <row r="829" spans="11:11" ht="20.100000000000001" customHeight="1" x14ac:dyDescent="0.25">
      <c r="K829" s="195"/>
    </row>
    <row r="830" spans="11:11" ht="20.100000000000001" customHeight="1" x14ac:dyDescent="0.25">
      <c r="K830" s="195"/>
    </row>
    <row r="831" spans="11:11" ht="20.100000000000001" customHeight="1" x14ac:dyDescent="0.25">
      <c r="K831" s="195"/>
    </row>
    <row r="832" spans="11:11" ht="20.100000000000001" customHeight="1" x14ac:dyDescent="0.25">
      <c r="K832" s="195"/>
    </row>
    <row r="833" spans="11:11" ht="20.100000000000001" customHeight="1" x14ac:dyDescent="0.25">
      <c r="K833" s="195"/>
    </row>
    <row r="834" spans="11:11" ht="20.100000000000001" customHeight="1" x14ac:dyDescent="0.25">
      <c r="K834" s="195"/>
    </row>
    <row r="835" spans="11:11" ht="20.100000000000001" customHeight="1" x14ac:dyDescent="0.25">
      <c r="K835" s="195"/>
    </row>
    <row r="836" spans="11:11" ht="20.100000000000001" customHeight="1" x14ac:dyDescent="0.25">
      <c r="K836" s="195"/>
    </row>
    <row r="837" spans="11:11" ht="20.100000000000001" customHeight="1" x14ac:dyDescent="0.25">
      <c r="K837" s="195"/>
    </row>
    <row r="838" spans="11:11" ht="20.100000000000001" customHeight="1" x14ac:dyDescent="0.25">
      <c r="K838" s="195"/>
    </row>
    <row r="839" spans="11:11" ht="20.100000000000001" customHeight="1" x14ac:dyDescent="0.25">
      <c r="K839" s="195"/>
    </row>
    <row r="840" spans="11:11" ht="20.100000000000001" customHeight="1" x14ac:dyDescent="0.25">
      <c r="K840" s="195"/>
    </row>
    <row r="841" spans="11:11" ht="20.100000000000001" customHeight="1" x14ac:dyDescent="0.25">
      <c r="K841" s="195"/>
    </row>
    <row r="842" spans="11:11" ht="20.100000000000001" customHeight="1" x14ac:dyDescent="0.25">
      <c r="K842" s="195"/>
    </row>
    <row r="843" spans="11:11" ht="20.100000000000001" customHeight="1" x14ac:dyDescent="0.25">
      <c r="K843" s="195"/>
    </row>
    <row r="844" spans="11:11" ht="20.100000000000001" customHeight="1" x14ac:dyDescent="0.25">
      <c r="K844" s="195"/>
    </row>
    <row r="845" spans="11:11" ht="20.100000000000001" customHeight="1" x14ac:dyDescent="0.25">
      <c r="K845" s="195"/>
    </row>
    <row r="846" spans="11:11" ht="20.100000000000001" customHeight="1" x14ac:dyDescent="0.25">
      <c r="K846" s="195"/>
    </row>
    <row r="847" spans="11:11" ht="20.100000000000001" customHeight="1" x14ac:dyDescent="0.25">
      <c r="K847" s="195"/>
    </row>
    <row r="848" spans="11:11" ht="20.100000000000001" customHeight="1" x14ac:dyDescent="0.25">
      <c r="K848" s="195"/>
    </row>
    <row r="849" spans="11:11" ht="20.100000000000001" customHeight="1" x14ac:dyDescent="0.25">
      <c r="K849" s="195"/>
    </row>
    <row r="850" spans="11:11" ht="20.100000000000001" customHeight="1" x14ac:dyDescent="0.25">
      <c r="K850" s="195"/>
    </row>
    <row r="851" spans="11:11" ht="20.100000000000001" customHeight="1" x14ac:dyDescent="0.25">
      <c r="K851" s="195"/>
    </row>
    <row r="853" spans="11:11" ht="20.100000000000001" customHeight="1" x14ac:dyDescent="0.25">
      <c r="K853" s="195"/>
    </row>
    <row r="854" spans="11:11" ht="20.100000000000001" customHeight="1" x14ac:dyDescent="0.25">
      <c r="K854" s="195"/>
    </row>
    <row r="855" spans="11:11" ht="20.100000000000001" customHeight="1" x14ac:dyDescent="0.25">
      <c r="K855" s="195"/>
    </row>
    <row r="856" spans="11:11" ht="20.100000000000001" customHeight="1" x14ac:dyDescent="0.25">
      <c r="K856" s="195"/>
    </row>
    <row r="857" spans="11:11" ht="20.100000000000001" customHeight="1" x14ac:dyDescent="0.25">
      <c r="K857" s="195"/>
    </row>
    <row r="858" spans="11:11" ht="20.100000000000001" customHeight="1" x14ac:dyDescent="0.25">
      <c r="K858" s="195"/>
    </row>
    <row r="859" spans="11:11" ht="20.100000000000001" customHeight="1" x14ac:dyDescent="0.25">
      <c r="K859" s="195"/>
    </row>
    <row r="860" spans="11:11" ht="20.100000000000001" customHeight="1" x14ac:dyDescent="0.25">
      <c r="K860" s="195"/>
    </row>
    <row r="861" spans="11:11" ht="20.100000000000001" customHeight="1" x14ac:dyDescent="0.25">
      <c r="K861" s="195"/>
    </row>
    <row r="863" spans="11:11" ht="20.100000000000001" customHeight="1" x14ac:dyDescent="0.25">
      <c r="K863" s="195"/>
    </row>
    <row r="864" spans="11:11" ht="20.100000000000001" customHeight="1" x14ac:dyDescent="0.25">
      <c r="K864" s="195"/>
    </row>
    <row r="865" spans="11:11" ht="20.100000000000001" customHeight="1" x14ac:dyDescent="0.25">
      <c r="K865" s="195"/>
    </row>
    <row r="866" spans="11:11" ht="20.100000000000001" customHeight="1" x14ac:dyDescent="0.25">
      <c r="K866" s="195"/>
    </row>
    <row r="867" spans="11:11" ht="20.100000000000001" customHeight="1" x14ac:dyDescent="0.25">
      <c r="K867" s="195"/>
    </row>
    <row r="868" spans="11:11" ht="20.100000000000001" customHeight="1" x14ac:dyDescent="0.25">
      <c r="K868" s="195"/>
    </row>
    <row r="869" spans="11:11" ht="20.100000000000001" customHeight="1" x14ac:dyDescent="0.25">
      <c r="K869" s="195"/>
    </row>
    <row r="870" spans="11:11" ht="20.100000000000001" customHeight="1" x14ac:dyDescent="0.25">
      <c r="K870" s="195"/>
    </row>
    <row r="871" spans="11:11" ht="20.100000000000001" customHeight="1" x14ac:dyDescent="0.25">
      <c r="K871" s="195"/>
    </row>
    <row r="872" spans="11:11" ht="20.100000000000001" customHeight="1" x14ac:dyDescent="0.25">
      <c r="K872" s="195"/>
    </row>
    <row r="873" spans="11:11" ht="20.100000000000001" customHeight="1" x14ac:dyDescent="0.25">
      <c r="K873" s="195"/>
    </row>
    <row r="874" spans="11:11" ht="20.100000000000001" customHeight="1" x14ac:dyDescent="0.25">
      <c r="K874" s="195"/>
    </row>
    <row r="875" spans="11:11" ht="20.100000000000001" customHeight="1" x14ac:dyDescent="0.25">
      <c r="K875" s="195"/>
    </row>
    <row r="876" spans="11:11" ht="20.100000000000001" customHeight="1" x14ac:dyDescent="0.25">
      <c r="K876" s="195"/>
    </row>
    <row r="877" spans="11:11" ht="20.100000000000001" customHeight="1" x14ac:dyDescent="0.25">
      <c r="K877" s="195"/>
    </row>
    <row r="878" spans="11:11" ht="20.100000000000001" customHeight="1" x14ac:dyDescent="0.25">
      <c r="K878" s="195"/>
    </row>
    <row r="879" spans="11:11" ht="20.100000000000001" customHeight="1" x14ac:dyDescent="0.25">
      <c r="K879" s="195"/>
    </row>
    <row r="880" spans="11:11" ht="20.100000000000001" customHeight="1" x14ac:dyDescent="0.25">
      <c r="K880" s="195"/>
    </row>
    <row r="881" spans="11:11" ht="20.100000000000001" customHeight="1" x14ac:dyDescent="0.25">
      <c r="K881" s="195"/>
    </row>
    <row r="882" spans="11:11" ht="20.100000000000001" customHeight="1" x14ac:dyDescent="0.25">
      <c r="K882" s="195"/>
    </row>
    <row r="883" spans="11:11" ht="20.100000000000001" customHeight="1" x14ac:dyDescent="0.25">
      <c r="K883" s="195"/>
    </row>
    <row r="884" spans="11:11" ht="20.100000000000001" customHeight="1" x14ac:dyDescent="0.25">
      <c r="K884" s="195"/>
    </row>
    <row r="885" spans="11:11" ht="20.100000000000001" customHeight="1" x14ac:dyDescent="0.25">
      <c r="K885" s="195"/>
    </row>
    <row r="886" spans="11:11" ht="20.100000000000001" customHeight="1" x14ac:dyDescent="0.25">
      <c r="K886" s="195"/>
    </row>
    <row r="887" spans="11:11" ht="20.100000000000001" customHeight="1" x14ac:dyDescent="0.25">
      <c r="K887" s="195"/>
    </row>
    <row r="888" spans="11:11" ht="20.100000000000001" customHeight="1" x14ac:dyDescent="0.25">
      <c r="K888" s="195"/>
    </row>
    <row r="889" spans="11:11" ht="20.100000000000001" customHeight="1" x14ac:dyDescent="0.25">
      <c r="K889" s="195"/>
    </row>
    <row r="890" spans="11:11" ht="20.100000000000001" customHeight="1" x14ac:dyDescent="0.25">
      <c r="K890" s="195"/>
    </row>
    <row r="891" spans="11:11" ht="20.100000000000001" customHeight="1" x14ac:dyDescent="0.25">
      <c r="K891" s="195"/>
    </row>
    <row r="892" spans="11:11" ht="20.100000000000001" customHeight="1" x14ac:dyDescent="0.25">
      <c r="K892" s="195"/>
    </row>
    <row r="893" spans="11:11" ht="20.100000000000001" customHeight="1" x14ac:dyDescent="0.25">
      <c r="K893" s="195"/>
    </row>
    <row r="895" spans="11:11" ht="20.100000000000001" customHeight="1" x14ac:dyDescent="0.25">
      <c r="K895" s="195"/>
    </row>
    <row r="896" spans="11:11" ht="20.100000000000001" customHeight="1" x14ac:dyDescent="0.25">
      <c r="K896" s="195"/>
    </row>
    <row r="897" spans="11:11" ht="20.100000000000001" customHeight="1" x14ac:dyDescent="0.25">
      <c r="K897" s="195"/>
    </row>
    <row r="898" spans="11:11" ht="20.100000000000001" customHeight="1" x14ac:dyDescent="0.25">
      <c r="K898" s="195"/>
    </row>
    <row r="899" spans="11:11" ht="20.100000000000001" customHeight="1" x14ac:dyDescent="0.25">
      <c r="K899" s="195"/>
    </row>
    <row r="900" spans="11:11" ht="20.100000000000001" customHeight="1" x14ac:dyDescent="0.25">
      <c r="K900" s="195"/>
    </row>
    <row r="901" spans="11:11" ht="20.100000000000001" customHeight="1" x14ac:dyDescent="0.25">
      <c r="K901" s="195"/>
    </row>
    <row r="902" spans="11:11" ht="20.100000000000001" customHeight="1" x14ac:dyDescent="0.25">
      <c r="K902" s="195"/>
    </row>
    <row r="905" spans="11:11" ht="20.100000000000001" customHeight="1" x14ac:dyDescent="0.25">
      <c r="K905" s="195"/>
    </row>
    <row r="906" spans="11:11" ht="20.100000000000001" customHeight="1" x14ac:dyDescent="0.25">
      <c r="K906" s="195"/>
    </row>
    <row r="908" spans="11:11" ht="20.100000000000001" customHeight="1" x14ac:dyDescent="0.25">
      <c r="K908" s="195"/>
    </row>
    <row r="909" spans="11:11" ht="20.100000000000001" customHeight="1" x14ac:dyDescent="0.25">
      <c r="K909" s="195"/>
    </row>
    <row r="911" spans="11:11" ht="20.100000000000001" customHeight="1" x14ac:dyDescent="0.25">
      <c r="K911" s="195"/>
    </row>
    <row r="912" spans="11:11" ht="20.100000000000001" customHeight="1" x14ac:dyDescent="0.25">
      <c r="K912" s="195"/>
    </row>
    <row r="913" spans="11:11" ht="20.100000000000001" customHeight="1" x14ac:dyDescent="0.25">
      <c r="K913" s="195"/>
    </row>
    <row r="914" spans="11:11" ht="20.100000000000001" customHeight="1" x14ac:dyDescent="0.25">
      <c r="K914" s="195"/>
    </row>
    <row r="915" spans="11:11" ht="20.100000000000001" customHeight="1" x14ac:dyDescent="0.25">
      <c r="K915" s="195"/>
    </row>
    <row r="916" spans="11:11" ht="20.100000000000001" customHeight="1" x14ac:dyDescent="0.25">
      <c r="K916" s="195"/>
    </row>
    <row r="917" spans="11:11" ht="20.100000000000001" customHeight="1" x14ac:dyDescent="0.25">
      <c r="K917" s="195"/>
    </row>
    <row r="918" spans="11:11" ht="20.100000000000001" customHeight="1" x14ac:dyDescent="0.25">
      <c r="K918" s="195"/>
    </row>
    <row r="919" spans="11:11" ht="20.100000000000001" customHeight="1" x14ac:dyDescent="0.25">
      <c r="K919" s="195"/>
    </row>
    <row r="921" spans="11:11" ht="20.100000000000001" customHeight="1" x14ac:dyDescent="0.25">
      <c r="K921" s="195"/>
    </row>
    <row r="922" spans="11:11" ht="20.100000000000001" customHeight="1" x14ac:dyDescent="0.25">
      <c r="K922" s="195"/>
    </row>
    <row r="924" spans="11:11" ht="20.100000000000001" customHeight="1" x14ac:dyDescent="0.25">
      <c r="K924" s="195"/>
    </row>
    <row r="925" spans="11:11" ht="20.100000000000001" customHeight="1" x14ac:dyDescent="0.25">
      <c r="K925" s="195"/>
    </row>
    <row r="926" spans="11:11" ht="20.100000000000001" customHeight="1" x14ac:dyDescent="0.25">
      <c r="K926" s="195"/>
    </row>
    <row r="927" spans="11:11" ht="20.100000000000001" customHeight="1" x14ac:dyDescent="0.25">
      <c r="K927" s="195"/>
    </row>
    <row r="929" spans="11:11" ht="20.100000000000001" customHeight="1" x14ac:dyDescent="0.25">
      <c r="K929" s="195"/>
    </row>
    <row r="930" spans="11:11" ht="20.100000000000001" customHeight="1" x14ac:dyDescent="0.25">
      <c r="K930" s="195"/>
    </row>
    <row r="931" spans="11:11" ht="20.100000000000001" customHeight="1" x14ac:dyDescent="0.25">
      <c r="K931" s="195"/>
    </row>
    <row r="933" spans="11:11" ht="20.100000000000001" customHeight="1" x14ac:dyDescent="0.25">
      <c r="K933" s="195"/>
    </row>
    <row r="934" spans="11:11" ht="20.100000000000001" customHeight="1" x14ac:dyDescent="0.25">
      <c r="K934" s="195"/>
    </row>
    <row r="936" spans="11:11" ht="20.100000000000001" customHeight="1" x14ac:dyDescent="0.25">
      <c r="K936" s="195"/>
    </row>
    <row r="938" spans="11:11" ht="20.100000000000001" customHeight="1" x14ac:dyDescent="0.25">
      <c r="K938" s="195"/>
    </row>
    <row r="939" spans="11:11" ht="20.100000000000001" customHeight="1" x14ac:dyDescent="0.25">
      <c r="K939" s="195"/>
    </row>
    <row r="940" spans="11:11" ht="20.100000000000001" customHeight="1" x14ac:dyDescent="0.25">
      <c r="K940" s="195"/>
    </row>
    <row r="941" spans="11:11" ht="20.100000000000001" customHeight="1" x14ac:dyDescent="0.25">
      <c r="K941" s="195"/>
    </row>
    <row r="942" spans="11:11" ht="20.100000000000001" customHeight="1" x14ac:dyDescent="0.25">
      <c r="K942" s="195"/>
    </row>
    <row r="943" spans="11:11" ht="20.100000000000001" customHeight="1" x14ac:dyDescent="0.25">
      <c r="K943" s="195"/>
    </row>
    <row r="945" spans="11:11" ht="20.100000000000001" customHeight="1" x14ac:dyDescent="0.25">
      <c r="K945" s="195"/>
    </row>
    <row r="946" spans="11:11" ht="20.100000000000001" customHeight="1" x14ac:dyDescent="0.25">
      <c r="K946" s="195"/>
    </row>
    <row r="947" spans="11:11" ht="20.100000000000001" customHeight="1" x14ac:dyDescent="0.25">
      <c r="K947" s="195"/>
    </row>
    <row r="948" spans="11:11" ht="20.100000000000001" customHeight="1" x14ac:dyDescent="0.25">
      <c r="K948" s="195"/>
    </row>
    <row r="951" spans="11:11" ht="20.100000000000001" customHeight="1" x14ac:dyDescent="0.25">
      <c r="K951" s="195"/>
    </row>
    <row r="952" spans="11:11" ht="20.100000000000001" customHeight="1" x14ac:dyDescent="0.25">
      <c r="K952" s="195"/>
    </row>
    <row r="954" spans="11:11" ht="20.100000000000001" customHeight="1" x14ac:dyDescent="0.25">
      <c r="K954" s="195"/>
    </row>
    <row r="955" spans="11:11" ht="20.100000000000001" customHeight="1" x14ac:dyDescent="0.25">
      <c r="K955" s="195"/>
    </row>
    <row r="956" spans="11:11" ht="20.100000000000001" customHeight="1" x14ac:dyDescent="0.25">
      <c r="K956" s="195"/>
    </row>
    <row r="958" spans="11:11" ht="20.100000000000001" customHeight="1" x14ac:dyDescent="0.25">
      <c r="K958" s="195"/>
    </row>
    <row r="959" spans="11:11" ht="20.100000000000001" customHeight="1" x14ac:dyDescent="0.25">
      <c r="K959" s="195"/>
    </row>
    <row r="960" spans="11:11" ht="20.100000000000001" customHeight="1" x14ac:dyDescent="0.25">
      <c r="K960" s="195"/>
    </row>
    <row r="963" spans="11:11" ht="20.100000000000001" customHeight="1" x14ac:dyDescent="0.25">
      <c r="K963" s="195"/>
    </row>
    <row r="964" spans="11:11" ht="20.100000000000001" customHeight="1" x14ac:dyDescent="0.25">
      <c r="K964" s="195"/>
    </row>
    <row r="966" spans="11:11" ht="20.100000000000001" customHeight="1" x14ac:dyDescent="0.25">
      <c r="K966" s="195"/>
    </row>
    <row r="967" spans="11:11" ht="20.100000000000001" customHeight="1" x14ac:dyDescent="0.25">
      <c r="K967" s="195"/>
    </row>
    <row r="969" spans="11:11" ht="20.100000000000001" customHeight="1" x14ac:dyDescent="0.25">
      <c r="K969" s="195"/>
    </row>
    <row r="970" spans="11:11" ht="20.100000000000001" customHeight="1" x14ac:dyDescent="0.25">
      <c r="K970" s="195"/>
    </row>
    <row r="972" spans="11:11" ht="20.100000000000001" customHeight="1" x14ac:dyDescent="0.25">
      <c r="K972" s="195"/>
    </row>
    <row r="973" spans="11:11" ht="20.100000000000001" customHeight="1" x14ac:dyDescent="0.25">
      <c r="K973" s="195"/>
    </row>
    <row r="975" spans="11:11" ht="20.100000000000001" customHeight="1" x14ac:dyDescent="0.25">
      <c r="K975" s="195"/>
    </row>
    <row r="976" spans="11:11" ht="20.100000000000001" customHeight="1" x14ac:dyDescent="0.25">
      <c r="K976" s="195"/>
    </row>
    <row r="977" spans="11:11" ht="20.100000000000001" customHeight="1" x14ac:dyDescent="0.25">
      <c r="K977" s="195"/>
    </row>
    <row r="980" spans="11:11" ht="20.100000000000001" customHeight="1" x14ac:dyDescent="0.25">
      <c r="K980" s="195"/>
    </row>
    <row r="981" spans="11:11" ht="20.100000000000001" customHeight="1" x14ac:dyDescent="0.25">
      <c r="K981" s="195"/>
    </row>
    <row r="982" spans="11:11" ht="20.100000000000001" customHeight="1" x14ac:dyDescent="0.25">
      <c r="K982" s="195"/>
    </row>
    <row r="984" spans="11:11" ht="20.100000000000001" customHeight="1" x14ac:dyDescent="0.25">
      <c r="K984" s="195"/>
    </row>
    <row r="985" spans="11:11" ht="20.100000000000001" customHeight="1" x14ac:dyDescent="0.25">
      <c r="K985" s="195"/>
    </row>
    <row r="987" spans="11:11" ht="20.100000000000001" customHeight="1" x14ac:dyDescent="0.25">
      <c r="K987" s="195"/>
    </row>
    <row r="988" spans="11:11" ht="20.100000000000001" customHeight="1" x14ac:dyDescent="0.25">
      <c r="K988" s="195"/>
    </row>
    <row r="990" spans="11:11" ht="20.100000000000001" customHeight="1" x14ac:dyDescent="0.25">
      <c r="K990" s="195"/>
    </row>
    <row r="991" spans="11:11" ht="20.100000000000001" customHeight="1" x14ac:dyDescent="0.25">
      <c r="K991" s="195"/>
    </row>
    <row r="993" spans="11:11" ht="20.100000000000001" customHeight="1" x14ac:dyDescent="0.25">
      <c r="K993" s="195"/>
    </row>
    <row r="994" spans="11:11" ht="20.100000000000001" customHeight="1" x14ac:dyDescent="0.25">
      <c r="K994" s="195"/>
    </row>
    <row r="996" spans="11:11" ht="20.100000000000001" customHeight="1" x14ac:dyDescent="0.25">
      <c r="K996" s="195"/>
    </row>
    <row r="997" spans="11:11" ht="20.100000000000001" customHeight="1" x14ac:dyDescent="0.25">
      <c r="K997" s="195"/>
    </row>
    <row r="999" spans="11:11" ht="20.100000000000001" customHeight="1" x14ac:dyDescent="0.25">
      <c r="K999" s="195"/>
    </row>
    <row r="1000" spans="11:11" ht="20.100000000000001" customHeight="1" x14ac:dyDescent="0.25">
      <c r="K1000" s="195"/>
    </row>
    <row r="1002" spans="11:11" ht="20.100000000000001" customHeight="1" x14ac:dyDescent="0.25">
      <c r="K1002" s="195"/>
    </row>
    <row r="1003" spans="11:11" ht="20.100000000000001" customHeight="1" x14ac:dyDescent="0.25">
      <c r="K1003" s="195"/>
    </row>
    <row r="1005" spans="11:11" ht="20.100000000000001" customHeight="1" x14ac:dyDescent="0.25">
      <c r="K1005" s="195"/>
    </row>
    <row r="1006" spans="11:11" ht="20.100000000000001" customHeight="1" x14ac:dyDescent="0.25">
      <c r="K1006" s="195"/>
    </row>
    <row r="1007" spans="11:11" ht="20.100000000000001" customHeight="1" x14ac:dyDescent="0.25">
      <c r="K1007" s="195"/>
    </row>
    <row r="1009" spans="11:11" ht="20.100000000000001" customHeight="1" x14ac:dyDescent="0.25">
      <c r="K1009" s="195"/>
    </row>
    <row r="1010" spans="11:11" ht="20.100000000000001" customHeight="1" x14ac:dyDescent="0.25">
      <c r="K1010" s="195"/>
    </row>
    <row r="1012" spans="11:11" ht="20.100000000000001" customHeight="1" x14ac:dyDescent="0.25">
      <c r="K1012" s="195"/>
    </row>
    <row r="1013" spans="11:11" ht="20.100000000000001" customHeight="1" x14ac:dyDescent="0.25">
      <c r="K1013" s="195"/>
    </row>
    <row r="1016" spans="11:11" ht="20.100000000000001" customHeight="1" x14ac:dyDescent="0.25">
      <c r="K1016" s="195"/>
    </row>
    <row r="1017" spans="11:11" ht="20.100000000000001" customHeight="1" x14ac:dyDescent="0.25">
      <c r="K1017" s="195"/>
    </row>
    <row r="1019" spans="11:11" ht="20.100000000000001" customHeight="1" x14ac:dyDescent="0.25">
      <c r="K1019" s="195"/>
    </row>
    <row r="1020" spans="11:11" ht="20.100000000000001" customHeight="1" x14ac:dyDescent="0.25">
      <c r="K1020" s="195"/>
    </row>
    <row r="1023" spans="11:11" ht="20.100000000000001" customHeight="1" x14ac:dyDescent="0.25">
      <c r="K1023" s="195"/>
    </row>
    <row r="1024" spans="11:11" ht="20.100000000000001" customHeight="1" x14ac:dyDescent="0.25">
      <c r="K1024" s="195"/>
    </row>
    <row r="1025" spans="11:11" ht="20.100000000000001" customHeight="1" x14ac:dyDescent="0.25">
      <c r="K1025" s="195"/>
    </row>
    <row r="1027" spans="11:11" ht="20.100000000000001" customHeight="1" x14ac:dyDescent="0.25">
      <c r="K1027" s="195"/>
    </row>
    <row r="1028" spans="11:11" ht="20.100000000000001" customHeight="1" x14ac:dyDescent="0.25">
      <c r="K1028" s="195"/>
    </row>
    <row r="1029" spans="11:11" ht="20.100000000000001" customHeight="1" x14ac:dyDescent="0.25">
      <c r="K1029" s="195"/>
    </row>
    <row r="1030" spans="11:11" ht="20.100000000000001" customHeight="1" x14ac:dyDescent="0.25">
      <c r="K1030" s="195"/>
    </row>
    <row r="1031" spans="11:11" ht="20.100000000000001" customHeight="1" x14ac:dyDescent="0.25">
      <c r="K1031" s="195"/>
    </row>
    <row r="1032" spans="11:11" ht="20.100000000000001" customHeight="1" x14ac:dyDescent="0.25">
      <c r="K1032" s="195"/>
    </row>
    <row r="1033" spans="11:11" ht="20.100000000000001" customHeight="1" x14ac:dyDescent="0.25">
      <c r="K1033" s="195"/>
    </row>
    <row r="1034" spans="11:11" ht="20.100000000000001" customHeight="1" x14ac:dyDescent="0.25">
      <c r="K1034" s="195"/>
    </row>
    <row r="1035" spans="11:11" ht="20.100000000000001" customHeight="1" x14ac:dyDescent="0.25">
      <c r="K1035" s="195"/>
    </row>
    <row r="1037" spans="11:11" ht="20.100000000000001" customHeight="1" x14ac:dyDescent="0.25">
      <c r="K1037" s="195"/>
    </row>
    <row r="1038" spans="11:11" ht="20.100000000000001" customHeight="1" x14ac:dyDescent="0.25">
      <c r="K1038" s="195"/>
    </row>
    <row r="1040" spans="11:11" ht="20.100000000000001" customHeight="1" x14ac:dyDescent="0.25">
      <c r="K1040" s="195"/>
    </row>
    <row r="1041" spans="11:11" ht="20.100000000000001" customHeight="1" x14ac:dyDescent="0.25">
      <c r="K1041" s="195"/>
    </row>
    <row r="1042" spans="11:11" ht="20.100000000000001" customHeight="1" x14ac:dyDescent="0.25">
      <c r="K1042" s="195"/>
    </row>
    <row r="1043" spans="11:11" ht="20.100000000000001" customHeight="1" x14ac:dyDescent="0.25">
      <c r="K1043" s="195"/>
    </row>
    <row r="1044" spans="11:11" ht="20.100000000000001" customHeight="1" x14ac:dyDescent="0.25">
      <c r="K1044" s="195"/>
    </row>
    <row r="1046" spans="11:11" ht="20.100000000000001" customHeight="1" x14ac:dyDescent="0.25">
      <c r="K1046" s="195"/>
    </row>
    <row r="1047" spans="11:11" ht="20.100000000000001" customHeight="1" x14ac:dyDescent="0.25">
      <c r="K1047" s="195"/>
    </row>
    <row r="1048" spans="11:11" ht="20.100000000000001" customHeight="1" x14ac:dyDescent="0.25">
      <c r="K1048" s="195"/>
    </row>
    <row r="1049" spans="11:11" ht="20.100000000000001" customHeight="1" x14ac:dyDescent="0.25">
      <c r="K1049" s="195"/>
    </row>
    <row r="1050" spans="11:11" ht="20.100000000000001" customHeight="1" x14ac:dyDescent="0.25">
      <c r="K1050" s="195"/>
    </row>
    <row r="1051" spans="11:11" ht="20.100000000000001" customHeight="1" x14ac:dyDescent="0.25">
      <c r="K1051" s="195"/>
    </row>
    <row r="1052" spans="11:11" ht="20.100000000000001" customHeight="1" x14ac:dyDescent="0.25">
      <c r="K1052" s="195"/>
    </row>
    <row r="1053" spans="11:11" ht="20.100000000000001" customHeight="1" x14ac:dyDescent="0.25">
      <c r="K1053" s="195"/>
    </row>
    <row r="1054" spans="11:11" ht="20.100000000000001" customHeight="1" x14ac:dyDescent="0.25">
      <c r="K1054" s="195"/>
    </row>
    <row r="1055" spans="11:11" ht="20.100000000000001" customHeight="1" x14ac:dyDescent="0.25">
      <c r="K1055" s="195"/>
    </row>
    <row r="1056" spans="11:11" ht="20.100000000000001" customHeight="1" x14ac:dyDescent="0.25">
      <c r="K1056" s="195"/>
    </row>
    <row r="1057" spans="11:11" ht="20.100000000000001" customHeight="1" x14ac:dyDescent="0.25">
      <c r="K1057" s="195"/>
    </row>
    <row r="1058" spans="11:11" ht="20.100000000000001" customHeight="1" x14ac:dyDescent="0.25">
      <c r="K1058" s="195"/>
    </row>
    <row r="1059" spans="11:11" ht="20.100000000000001" customHeight="1" x14ac:dyDescent="0.25">
      <c r="K1059" s="195"/>
    </row>
    <row r="1060" spans="11:11" ht="20.100000000000001" customHeight="1" x14ac:dyDescent="0.25">
      <c r="K1060" s="195"/>
    </row>
    <row r="1061" spans="11:11" ht="20.100000000000001" customHeight="1" x14ac:dyDescent="0.25">
      <c r="K1061" s="195"/>
    </row>
    <row r="1062" spans="11:11" ht="20.100000000000001" customHeight="1" x14ac:dyDescent="0.25">
      <c r="K1062" s="195"/>
    </row>
    <row r="1063" spans="11:11" ht="20.100000000000001" customHeight="1" x14ac:dyDescent="0.25">
      <c r="K1063" s="195"/>
    </row>
    <row r="1064" spans="11:11" ht="20.100000000000001" customHeight="1" x14ac:dyDescent="0.25">
      <c r="K1064" s="195"/>
    </row>
    <row r="1065" spans="11:11" ht="20.100000000000001" customHeight="1" x14ac:dyDescent="0.25">
      <c r="K1065" s="195"/>
    </row>
    <row r="1066" spans="11:11" ht="20.100000000000001" customHeight="1" x14ac:dyDescent="0.25">
      <c r="K1066" s="195"/>
    </row>
    <row r="1067" spans="11:11" ht="20.100000000000001" customHeight="1" x14ac:dyDescent="0.25">
      <c r="K1067" s="195"/>
    </row>
    <row r="1068" spans="11:11" ht="20.100000000000001" customHeight="1" x14ac:dyDescent="0.25">
      <c r="K1068" s="195"/>
    </row>
    <row r="1070" spans="11:11" ht="20.100000000000001" customHeight="1" x14ac:dyDescent="0.25">
      <c r="K1070" s="195"/>
    </row>
    <row r="1071" spans="11:11" ht="20.100000000000001" customHeight="1" x14ac:dyDescent="0.25">
      <c r="K1071" s="195"/>
    </row>
    <row r="1072" spans="11:11" ht="20.100000000000001" customHeight="1" x14ac:dyDescent="0.25">
      <c r="K1072" s="195"/>
    </row>
    <row r="1073" spans="11:11" ht="20.100000000000001" customHeight="1" x14ac:dyDescent="0.25">
      <c r="K1073" s="195"/>
    </row>
    <row r="1074" spans="11:11" ht="20.100000000000001" customHeight="1" x14ac:dyDescent="0.25">
      <c r="K1074" s="195"/>
    </row>
    <row r="1076" spans="11:11" ht="20.100000000000001" customHeight="1" x14ac:dyDescent="0.25">
      <c r="K1076" s="195"/>
    </row>
    <row r="1077" spans="11:11" ht="20.100000000000001" customHeight="1" x14ac:dyDescent="0.25">
      <c r="K1077" s="195"/>
    </row>
    <row r="1078" spans="11:11" ht="20.100000000000001" customHeight="1" x14ac:dyDescent="0.25">
      <c r="K1078" s="195"/>
    </row>
    <row r="1079" spans="11:11" ht="20.100000000000001" customHeight="1" x14ac:dyDescent="0.25">
      <c r="K1079" s="195"/>
    </row>
    <row r="1080" spans="11:11" ht="20.100000000000001" customHeight="1" x14ac:dyDescent="0.25">
      <c r="K1080" s="195"/>
    </row>
    <row r="1081" spans="11:11" ht="20.100000000000001" customHeight="1" x14ac:dyDescent="0.25">
      <c r="K1081" s="195"/>
    </row>
    <row r="1082" spans="11:11" ht="20.100000000000001" customHeight="1" x14ac:dyDescent="0.25">
      <c r="K1082" s="195"/>
    </row>
    <row r="1084" spans="11:11" ht="20.100000000000001" customHeight="1" x14ac:dyDescent="0.25">
      <c r="K1084" s="195"/>
    </row>
    <row r="1085" spans="11:11" ht="20.100000000000001" customHeight="1" x14ac:dyDescent="0.25">
      <c r="K1085" s="195"/>
    </row>
    <row r="1087" spans="11:11" ht="20.100000000000001" customHeight="1" x14ac:dyDescent="0.25">
      <c r="K1087" s="195"/>
    </row>
    <row r="1088" spans="11:11" ht="20.100000000000001" customHeight="1" x14ac:dyDescent="0.25">
      <c r="K1088" s="195"/>
    </row>
    <row r="1090" spans="11:11" ht="20.100000000000001" customHeight="1" x14ac:dyDescent="0.25">
      <c r="K1090" s="195"/>
    </row>
    <row r="1091" spans="11:11" ht="20.100000000000001" customHeight="1" x14ac:dyDescent="0.25">
      <c r="K1091" s="195"/>
    </row>
    <row r="1092" spans="11:11" ht="20.100000000000001" customHeight="1" x14ac:dyDescent="0.25">
      <c r="K1092" s="195"/>
    </row>
    <row r="1093" spans="11:11" ht="20.100000000000001" customHeight="1" x14ac:dyDescent="0.25">
      <c r="K1093" s="195"/>
    </row>
    <row r="1095" spans="11:11" ht="20.100000000000001" customHeight="1" x14ac:dyDescent="0.25">
      <c r="K1095" s="195"/>
    </row>
    <row r="1097" spans="11:11" ht="20.100000000000001" customHeight="1" x14ac:dyDescent="0.25">
      <c r="K1097" s="195"/>
    </row>
    <row r="1098" spans="11:11" ht="20.100000000000001" customHeight="1" x14ac:dyDescent="0.25">
      <c r="K1098" s="195"/>
    </row>
    <row r="1099" spans="11:11" ht="20.100000000000001" customHeight="1" x14ac:dyDescent="0.25">
      <c r="K1099" s="195"/>
    </row>
    <row r="1100" spans="11:11" ht="20.100000000000001" customHeight="1" x14ac:dyDescent="0.25">
      <c r="K1100" s="195"/>
    </row>
    <row r="1102" spans="11:11" ht="20.100000000000001" customHeight="1" x14ac:dyDescent="0.25">
      <c r="K1102" s="195"/>
    </row>
    <row r="1103" spans="11:11" ht="20.100000000000001" customHeight="1" x14ac:dyDescent="0.25">
      <c r="K1103" s="195"/>
    </row>
    <row r="1104" spans="11:11" ht="20.100000000000001" customHeight="1" x14ac:dyDescent="0.25">
      <c r="K1104" s="195"/>
    </row>
  </sheetData>
  <sheetProtection formatCells="0" formatColumns="0" formatRows="0" autoFilter="0" pivotTables="0"/>
  <protectedRanges>
    <protectedRange sqref="F4:F6 I4:J6" name="範圍2"/>
    <protectedRange sqref="E9:G28" name="範圍3"/>
    <protectedRange sqref="B9:C28" name="範圍4"/>
    <protectedRange sqref="B33:J48" name="範圍5_1"/>
  </protectedRanges>
  <mergeCells count="94">
    <mergeCell ref="B46:C46"/>
    <mergeCell ref="D46:E46"/>
    <mergeCell ref="F46:H46"/>
    <mergeCell ref="B47:C47"/>
    <mergeCell ref="D47:E47"/>
    <mergeCell ref="F47:H47"/>
    <mergeCell ref="B44:C44"/>
    <mergeCell ref="D44:E44"/>
    <mergeCell ref="F44:H44"/>
    <mergeCell ref="B45:C45"/>
    <mergeCell ref="D45:E45"/>
    <mergeCell ref="F45:H45"/>
    <mergeCell ref="B42:C42"/>
    <mergeCell ref="D42:E42"/>
    <mergeCell ref="F42:H42"/>
    <mergeCell ref="B43:C43"/>
    <mergeCell ref="D43:E43"/>
    <mergeCell ref="F43:H43"/>
    <mergeCell ref="B40:C40"/>
    <mergeCell ref="D40:E40"/>
    <mergeCell ref="F40:H40"/>
    <mergeCell ref="B41:C41"/>
    <mergeCell ref="D41:E41"/>
    <mergeCell ref="F41:H41"/>
    <mergeCell ref="B38:C38"/>
    <mergeCell ref="D38:E38"/>
    <mergeCell ref="F38:H38"/>
    <mergeCell ref="B39:C39"/>
    <mergeCell ref="D39:E39"/>
    <mergeCell ref="F39:H39"/>
    <mergeCell ref="B36:C36"/>
    <mergeCell ref="D36:E36"/>
    <mergeCell ref="F36:H36"/>
    <mergeCell ref="B37:C37"/>
    <mergeCell ref="D37:E37"/>
    <mergeCell ref="F37:H37"/>
    <mergeCell ref="B34:C34"/>
    <mergeCell ref="D34:E34"/>
    <mergeCell ref="F34:H34"/>
    <mergeCell ref="B35:C35"/>
    <mergeCell ref="D35:E35"/>
    <mergeCell ref="F35:H35"/>
    <mergeCell ref="B33:C33"/>
    <mergeCell ref="D33:E33"/>
    <mergeCell ref="F33:H33"/>
    <mergeCell ref="B26:C26"/>
    <mergeCell ref="E26:G26"/>
    <mergeCell ref="B27:C27"/>
    <mergeCell ref="E27:G27"/>
    <mergeCell ref="B28:C28"/>
    <mergeCell ref="E28:G28"/>
    <mergeCell ref="B29:G29"/>
    <mergeCell ref="B31:J31"/>
    <mergeCell ref="B32:C32"/>
    <mergeCell ref="D32:E32"/>
    <mergeCell ref="F32:H32"/>
    <mergeCell ref="B23:C23"/>
    <mergeCell ref="E23:G23"/>
    <mergeCell ref="B24:C24"/>
    <mergeCell ref="E24:G24"/>
    <mergeCell ref="B25:C25"/>
    <mergeCell ref="E25:G25"/>
    <mergeCell ref="E22:G22"/>
    <mergeCell ref="B15:C15"/>
    <mergeCell ref="E15:G15"/>
    <mergeCell ref="B16:C16"/>
    <mergeCell ref="E16:G16"/>
    <mergeCell ref="B17:C17"/>
    <mergeCell ref="E17:G17"/>
    <mergeCell ref="B18:C18"/>
    <mergeCell ref="E18:G18"/>
    <mergeCell ref="E19:G19"/>
    <mergeCell ref="E20:G20"/>
    <mergeCell ref="E21:G21"/>
    <mergeCell ref="B12:C12"/>
    <mergeCell ref="E12:G12"/>
    <mergeCell ref="B13:C13"/>
    <mergeCell ref="E13:G13"/>
    <mergeCell ref="B14:C14"/>
    <mergeCell ref="E14:G14"/>
    <mergeCell ref="B9:C9"/>
    <mergeCell ref="E9:G9"/>
    <mergeCell ref="B10:C10"/>
    <mergeCell ref="E10:G10"/>
    <mergeCell ref="B11:C11"/>
    <mergeCell ref="E11:G11"/>
    <mergeCell ref="B7:D8"/>
    <mergeCell ref="E7:G8"/>
    <mergeCell ref="H7:J7"/>
    <mergeCell ref="B2:J2"/>
    <mergeCell ref="B3:J3"/>
    <mergeCell ref="B4:D4"/>
    <mergeCell ref="C5:D5"/>
    <mergeCell ref="C6:D6"/>
  </mergeCells>
  <phoneticPr fontId="4" type="noConversion"/>
  <dataValidations count="2">
    <dataValidation type="list" allowBlank="1" showInputMessage="1" showErrorMessage="1" sqref="JC64:JC76 WVO983095:WVO983107 WLS983095:WLS983107 WBW983095:WBW983107 VSA983095:VSA983107 VIE983095:VIE983107 UYI983095:UYI983107 UOM983095:UOM983107 UEQ983095:UEQ983107 TUU983095:TUU983107 TKY983095:TKY983107 TBC983095:TBC983107 SRG983095:SRG983107 SHK983095:SHK983107 RXO983095:RXO983107 RNS983095:RNS983107 RDW983095:RDW983107 QUA983095:QUA983107 QKE983095:QKE983107 QAI983095:QAI983107 PQM983095:PQM983107 PGQ983095:PGQ983107 OWU983095:OWU983107 OMY983095:OMY983107 ODC983095:ODC983107 NTG983095:NTG983107 NJK983095:NJK983107 MZO983095:MZO983107 MPS983095:MPS983107 MFW983095:MFW983107 LWA983095:LWA983107 LME983095:LME983107 LCI983095:LCI983107 KSM983095:KSM983107 KIQ983095:KIQ983107 JYU983095:JYU983107 JOY983095:JOY983107 JFC983095:JFC983107 IVG983095:IVG983107 ILK983095:ILK983107 IBO983095:IBO983107 HRS983095:HRS983107 HHW983095:HHW983107 GYA983095:GYA983107 GOE983095:GOE983107 GEI983095:GEI983107 FUM983095:FUM983107 FKQ983095:FKQ983107 FAU983095:FAU983107 EQY983095:EQY983107 EHC983095:EHC983107 DXG983095:DXG983107 DNK983095:DNK983107 DDO983095:DDO983107 CTS983095:CTS983107 CJW983095:CJW983107 CAA983095:CAA983107 BQE983095:BQE983107 BGI983095:BGI983107 AWM983095:AWM983107 AMQ983095:AMQ983107 ACU983095:ACU983107 SY983095:SY983107 JC983095:JC983107 I983064:I983076 WVO917559:WVO917571 WLS917559:WLS917571 WBW917559:WBW917571 VSA917559:VSA917571 VIE917559:VIE917571 UYI917559:UYI917571 UOM917559:UOM917571 UEQ917559:UEQ917571 TUU917559:TUU917571 TKY917559:TKY917571 TBC917559:TBC917571 SRG917559:SRG917571 SHK917559:SHK917571 RXO917559:RXO917571 RNS917559:RNS917571 RDW917559:RDW917571 QUA917559:QUA917571 QKE917559:QKE917571 QAI917559:QAI917571 PQM917559:PQM917571 PGQ917559:PGQ917571 OWU917559:OWU917571 OMY917559:OMY917571 ODC917559:ODC917571 NTG917559:NTG917571 NJK917559:NJK917571 MZO917559:MZO917571 MPS917559:MPS917571 MFW917559:MFW917571 LWA917559:LWA917571 LME917559:LME917571 LCI917559:LCI917571 KSM917559:KSM917571 KIQ917559:KIQ917571 JYU917559:JYU917571 JOY917559:JOY917571 JFC917559:JFC917571 IVG917559:IVG917571 ILK917559:ILK917571 IBO917559:IBO917571 HRS917559:HRS917571 HHW917559:HHW917571 GYA917559:GYA917571 GOE917559:GOE917571 GEI917559:GEI917571 FUM917559:FUM917571 FKQ917559:FKQ917571 FAU917559:FAU917571 EQY917559:EQY917571 EHC917559:EHC917571 DXG917559:DXG917571 DNK917559:DNK917571 DDO917559:DDO917571 CTS917559:CTS917571 CJW917559:CJW917571 CAA917559:CAA917571 BQE917559:BQE917571 BGI917559:BGI917571 AWM917559:AWM917571 AMQ917559:AMQ917571 ACU917559:ACU917571 SY917559:SY917571 JC917559:JC917571 I917528:I917540 WVO852023:WVO852035 WLS852023:WLS852035 WBW852023:WBW852035 VSA852023:VSA852035 VIE852023:VIE852035 UYI852023:UYI852035 UOM852023:UOM852035 UEQ852023:UEQ852035 TUU852023:TUU852035 TKY852023:TKY852035 TBC852023:TBC852035 SRG852023:SRG852035 SHK852023:SHK852035 RXO852023:RXO852035 RNS852023:RNS852035 RDW852023:RDW852035 QUA852023:QUA852035 QKE852023:QKE852035 QAI852023:QAI852035 PQM852023:PQM852035 PGQ852023:PGQ852035 OWU852023:OWU852035 OMY852023:OMY852035 ODC852023:ODC852035 NTG852023:NTG852035 NJK852023:NJK852035 MZO852023:MZO852035 MPS852023:MPS852035 MFW852023:MFW852035 LWA852023:LWA852035 LME852023:LME852035 LCI852023:LCI852035 KSM852023:KSM852035 KIQ852023:KIQ852035 JYU852023:JYU852035 JOY852023:JOY852035 JFC852023:JFC852035 IVG852023:IVG852035 ILK852023:ILK852035 IBO852023:IBO852035 HRS852023:HRS852035 HHW852023:HHW852035 GYA852023:GYA852035 GOE852023:GOE852035 GEI852023:GEI852035 FUM852023:FUM852035 FKQ852023:FKQ852035 FAU852023:FAU852035 EQY852023:EQY852035 EHC852023:EHC852035 DXG852023:DXG852035 DNK852023:DNK852035 DDO852023:DDO852035 CTS852023:CTS852035 CJW852023:CJW852035 CAA852023:CAA852035 BQE852023:BQE852035 BGI852023:BGI852035 AWM852023:AWM852035 AMQ852023:AMQ852035 ACU852023:ACU852035 SY852023:SY852035 JC852023:JC852035 I851992:I852004 WVO786487:WVO786499 WLS786487:WLS786499 WBW786487:WBW786499 VSA786487:VSA786499 VIE786487:VIE786499 UYI786487:UYI786499 UOM786487:UOM786499 UEQ786487:UEQ786499 TUU786487:TUU786499 TKY786487:TKY786499 TBC786487:TBC786499 SRG786487:SRG786499 SHK786487:SHK786499 RXO786487:RXO786499 RNS786487:RNS786499 RDW786487:RDW786499 QUA786487:QUA786499 QKE786487:QKE786499 QAI786487:QAI786499 PQM786487:PQM786499 PGQ786487:PGQ786499 OWU786487:OWU786499 OMY786487:OMY786499 ODC786487:ODC786499 NTG786487:NTG786499 NJK786487:NJK786499 MZO786487:MZO786499 MPS786487:MPS786499 MFW786487:MFW786499 LWA786487:LWA786499 LME786487:LME786499 LCI786487:LCI786499 KSM786487:KSM786499 KIQ786487:KIQ786499 JYU786487:JYU786499 JOY786487:JOY786499 JFC786487:JFC786499 IVG786487:IVG786499 ILK786487:ILK786499 IBO786487:IBO786499 HRS786487:HRS786499 HHW786487:HHW786499 GYA786487:GYA786499 GOE786487:GOE786499 GEI786487:GEI786499 FUM786487:FUM786499 FKQ786487:FKQ786499 FAU786487:FAU786499 EQY786487:EQY786499 EHC786487:EHC786499 DXG786487:DXG786499 DNK786487:DNK786499 DDO786487:DDO786499 CTS786487:CTS786499 CJW786487:CJW786499 CAA786487:CAA786499 BQE786487:BQE786499 BGI786487:BGI786499 AWM786487:AWM786499 AMQ786487:AMQ786499 ACU786487:ACU786499 SY786487:SY786499 JC786487:JC786499 I786456:I786468 WVO720951:WVO720963 WLS720951:WLS720963 WBW720951:WBW720963 VSA720951:VSA720963 VIE720951:VIE720963 UYI720951:UYI720963 UOM720951:UOM720963 UEQ720951:UEQ720963 TUU720951:TUU720963 TKY720951:TKY720963 TBC720951:TBC720963 SRG720951:SRG720963 SHK720951:SHK720963 RXO720951:RXO720963 RNS720951:RNS720963 RDW720951:RDW720963 QUA720951:QUA720963 QKE720951:QKE720963 QAI720951:QAI720963 PQM720951:PQM720963 PGQ720951:PGQ720963 OWU720951:OWU720963 OMY720951:OMY720963 ODC720951:ODC720963 NTG720951:NTG720963 NJK720951:NJK720963 MZO720951:MZO720963 MPS720951:MPS720963 MFW720951:MFW720963 LWA720951:LWA720963 LME720951:LME720963 LCI720951:LCI720963 KSM720951:KSM720963 KIQ720951:KIQ720963 JYU720951:JYU720963 JOY720951:JOY720963 JFC720951:JFC720963 IVG720951:IVG720963 ILK720951:ILK720963 IBO720951:IBO720963 HRS720951:HRS720963 HHW720951:HHW720963 GYA720951:GYA720963 GOE720951:GOE720963 GEI720951:GEI720963 FUM720951:FUM720963 FKQ720951:FKQ720963 FAU720951:FAU720963 EQY720951:EQY720963 EHC720951:EHC720963 DXG720951:DXG720963 DNK720951:DNK720963 DDO720951:DDO720963 CTS720951:CTS720963 CJW720951:CJW720963 CAA720951:CAA720963 BQE720951:BQE720963 BGI720951:BGI720963 AWM720951:AWM720963 AMQ720951:AMQ720963 ACU720951:ACU720963 SY720951:SY720963 JC720951:JC720963 I720920:I720932 WVO655415:WVO655427 WLS655415:WLS655427 WBW655415:WBW655427 VSA655415:VSA655427 VIE655415:VIE655427 UYI655415:UYI655427 UOM655415:UOM655427 UEQ655415:UEQ655427 TUU655415:TUU655427 TKY655415:TKY655427 TBC655415:TBC655427 SRG655415:SRG655427 SHK655415:SHK655427 RXO655415:RXO655427 RNS655415:RNS655427 RDW655415:RDW655427 QUA655415:QUA655427 QKE655415:QKE655427 QAI655415:QAI655427 PQM655415:PQM655427 PGQ655415:PGQ655427 OWU655415:OWU655427 OMY655415:OMY655427 ODC655415:ODC655427 NTG655415:NTG655427 NJK655415:NJK655427 MZO655415:MZO655427 MPS655415:MPS655427 MFW655415:MFW655427 LWA655415:LWA655427 LME655415:LME655427 LCI655415:LCI655427 KSM655415:KSM655427 KIQ655415:KIQ655427 JYU655415:JYU655427 JOY655415:JOY655427 JFC655415:JFC655427 IVG655415:IVG655427 ILK655415:ILK655427 IBO655415:IBO655427 HRS655415:HRS655427 HHW655415:HHW655427 GYA655415:GYA655427 GOE655415:GOE655427 GEI655415:GEI655427 FUM655415:FUM655427 FKQ655415:FKQ655427 FAU655415:FAU655427 EQY655415:EQY655427 EHC655415:EHC655427 DXG655415:DXG655427 DNK655415:DNK655427 DDO655415:DDO655427 CTS655415:CTS655427 CJW655415:CJW655427 CAA655415:CAA655427 BQE655415:BQE655427 BGI655415:BGI655427 AWM655415:AWM655427 AMQ655415:AMQ655427 ACU655415:ACU655427 SY655415:SY655427 JC655415:JC655427 I655384:I655396 WVO589879:WVO589891 WLS589879:WLS589891 WBW589879:WBW589891 VSA589879:VSA589891 VIE589879:VIE589891 UYI589879:UYI589891 UOM589879:UOM589891 UEQ589879:UEQ589891 TUU589879:TUU589891 TKY589879:TKY589891 TBC589879:TBC589891 SRG589879:SRG589891 SHK589879:SHK589891 RXO589879:RXO589891 RNS589879:RNS589891 RDW589879:RDW589891 QUA589879:QUA589891 QKE589879:QKE589891 QAI589879:QAI589891 PQM589879:PQM589891 PGQ589879:PGQ589891 OWU589879:OWU589891 OMY589879:OMY589891 ODC589879:ODC589891 NTG589879:NTG589891 NJK589879:NJK589891 MZO589879:MZO589891 MPS589879:MPS589891 MFW589879:MFW589891 LWA589879:LWA589891 LME589879:LME589891 LCI589879:LCI589891 KSM589879:KSM589891 KIQ589879:KIQ589891 JYU589879:JYU589891 JOY589879:JOY589891 JFC589879:JFC589891 IVG589879:IVG589891 ILK589879:ILK589891 IBO589879:IBO589891 HRS589879:HRS589891 HHW589879:HHW589891 GYA589879:GYA589891 GOE589879:GOE589891 GEI589879:GEI589891 FUM589879:FUM589891 FKQ589879:FKQ589891 FAU589879:FAU589891 EQY589879:EQY589891 EHC589879:EHC589891 DXG589879:DXG589891 DNK589879:DNK589891 DDO589879:DDO589891 CTS589879:CTS589891 CJW589879:CJW589891 CAA589879:CAA589891 BQE589879:BQE589891 BGI589879:BGI589891 AWM589879:AWM589891 AMQ589879:AMQ589891 ACU589879:ACU589891 SY589879:SY589891 JC589879:JC589891 I589848:I589860 WVO524343:WVO524355 WLS524343:WLS524355 WBW524343:WBW524355 VSA524343:VSA524355 VIE524343:VIE524355 UYI524343:UYI524355 UOM524343:UOM524355 UEQ524343:UEQ524355 TUU524343:TUU524355 TKY524343:TKY524355 TBC524343:TBC524355 SRG524343:SRG524355 SHK524343:SHK524355 RXO524343:RXO524355 RNS524343:RNS524355 RDW524343:RDW524355 QUA524343:QUA524355 QKE524343:QKE524355 QAI524343:QAI524355 PQM524343:PQM524355 PGQ524343:PGQ524355 OWU524343:OWU524355 OMY524343:OMY524355 ODC524343:ODC524355 NTG524343:NTG524355 NJK524343:NJK524355 MZO524343:MZO524355 MPS524343:MPS524355 MFW524343:MFW524355 LWA524343:LWA524355 LME524343:LME524355 LCI524343:LCI524355 KSM524343:KSM524355 KIQ524343:KIQ524355 JYU524343:JYU524355 JOY524343:JOY524355 JFC524343:JFC524355 IVG524343:IVG524355 ILK524343:ILK524355 IBO524343:IBO524355 HRS524343:HRS524355 HHW524343:HHW524355 GYA524343:GYA524355 GOE524343:GOE524355 GEI524343:GEI524355 FUM524343:FUM524355 FKQ524343:FKQ524355 FAU524343:FAU524355 EQY524343:EQY524355 EHC524343:EHC524355 DXG524343:DXG524355 DNK524343:DNK524355 DDO524343:DDO524355 CTS524343:CTS524355 CJW524343:CJW524355 CAA524343:CAA524355 BQE524343:BQE524355 BGI524343:BGI524355 AWM524343:AWM524355 AMQ524343:AMQ524355 ACU524343:ACU524355 SY524343:SY524355 JC524343:JC524355 I524312:I524324 WVO458807:WVO458819 WLS458807:WLS458819 WBW458807:WBW458819 VSA458807:VSA458819 VIE458807:VIE458819 UYI458807:UYI458819 UOM458807:UOM458819 UEQ458807:UEQ458819 TUU458807:TUU458819 TKY458807:TKY458819 TBC458807:TBC458819 SRG458807:SRG458819 SHK458807:SHK458819 RXO458807:RXO458819 RNS458807:RNS458819 RDW458807:RDW458819 QUA458807:QUA458819 QKE458807:QKE458819 QAI458807:QAI458819 PQM458807:PQM458819 PGQ458807:PGQ458819 OWU458807:OWU458819 OMY458807:OMY458819 ODC458807:ODC458819 NTG458807:NTG458819 NJK458807:NJK458819 MZO458807:MZO458819 MPS458807:MPS458819 MFW458807:MFW458819 LWA458807:LWA458819 LME458807:LME458819 LCI458807:LCI458819 KSM458807:KSM458819 KIQ458807:KIQ458819 JYU458807:JYU458819 JOY458807:JOY458819 JFC458807:JFC458819 IVG458807:IVG458819 ILK458807:ILK458819 IBO458807:IBO458819 HRS458807:HRS458819 HHW458807:HHW458819 GYA458807:GYA458819 GOE458807:GOE458819 GEI458807:GEI458819 FUM458807:FUM458819 FKQ458807:FKQ458819 FAU458807:FAU458819 EQY458807:EQY458819 EHC458807:EHC458819 DXG458807:DXG458819 DNK458807:DNK458819 DDO458807:DDO458819 CTS458807:CTS458819 CJW458807:CJW458819 CAA458807:CAA458819 BQE458807:BQE458819 BGI458807:BGI458819 AWM458807:AWM458819 AMQ458807:AMQ458819 ACU458807:ACU458819 SY458807:SY458819 JC458807:JC458819 I458776:I458788 WVO393271:WVO393283 WLS393271:WLS393283 WBW393271:WBW393283 VSA393271:VSA393283 VIE393271:VIE393283 UYI393271:UYI393283 UOM393271:UOM393283 UEQ393271:UEQ393283 TUU393271:TUU393283 TKY393271:TKY393283 TBC393271:TBC393283 SRG393271:SRG393283 SHK393271:SHK393283 RXO393271:RXO393283 RNS393271:RNS393283 RDW393271:RDW393283 QUA393271:QUA393283 QKE393271:QKE393283 QAI393271:QAI393283 PQM393271:PQM393283 PGQ393271:PGQ393283 OWU393271:OWU393283 OMY393271:OMY393283 ODC393271:ODC393283 NTG393271:NTG393283 NJK393271:NJK393283 MZO393271:MZO393283 MPS393271:MPS393283 MFW393271:MFW393283 LWA393271:LWA393283 LME393271:LME393283 LCI393271:LCI393283 KSM393271:KSM393283 KIQ393271:KIQ393283 JYU393271:JYU393283 JOY393271:JOY393283 JFC393271:JFC393283 IVG393271:IVG393283 ILK393271:ILK393283 IBO393271:IBO393283 HRS393271:HRS393283 HHW393271:HHW393283 GYA393271:GYA393283 GOE393271:GOE393283 GEI393271:GEI393283 FUM393271:FUM393283 FKQ393271:FKQ393283 FAU393271:FAU393283 EQY393271:EQY393283 EHC393271:EHC393283 DXG393271:DXG393283 DNK393271:DNK393283 DDO393271:DDO393283 CTS393271:CTS393283 CJW393271:CJW393283 CAA393271:CAA393283 BQE393271:BQE393283 BGI393271:BGI393283 AWM393271:AWM393283 AMQ393271:AMQ393283 ACU393271:ACU393283 SY393271:SY393283 JC393271:JC393283 I393240:I393252 WVO327735:WVO327747 WLS327735:WLS327747 WBW327735:WBW327747 VSA327735:VSA327747 VIE327735:VIE327747 UYI327735:UYI327747 UOM327735:UOM327747 UEQ327735:UEQ327747 TUU327735:TUU327747 TKY327735:TKY327747 TBC327735:TBC327747 SRG327735:SRG327747 SHK327735:SHK327747 RXO327735:RXO327747 RNS327735:RNS327747 RDW327735:RDW327747 QUA327735:QUA327747 QKE327735:QKE327747 QAI327735:QAI327747 PQM327735:PQM327747 PGQ327735:PGQ327747 OWU327735:OWU327747 OMY327735:OMY327747 ODC327735:ODC327747 NTG327735:NTG327747 NJK327735:NJK327747 MZO327735:MZO327747 MPS327735:MPS327747 MFW327735:MFW327747 LWA327735:LWA327747 LME327735:LME327747 LCI327735:LCI327747 KSM327735:KSM327747 KIQ327735:KIQ327747 JYU327735:JYU327747 JOY327735:JOY327747 JFC327735:JFC327747 IVG327735:IVG327747 ILK327735:ILK327747 IBO327735:IBO327747 HRS327735:HRS327747 HHW327735:HHW327747 GYA327735:GYA327747 GOE327735:GOE327747 GEI327735:GEI327747 FUM327735:FUM327747 FKQ327735:FKQ327747 FAU327735:FAU327747 EQY327735:EQY327747 EHC327735:EHC327747 DXG327735:DXG327747 DNK327735:DNK327747 DDO327735:DDO327747 CTS327735:CTS327747 CJW327735:CJW327747 CAA327735:CAA327747 BQE327735:BQE327747 BGI327735:BGI327747 AWM327735:AWM327747 AMQ327735:AMQ327747 ACU327735:ACU327747 SY327735:SY327747 JC327735:JC327747 I327704:I327716 WVO262199:WVO262211 WLS262199:WLS262211 WBW262199:WBW262211 VSA262199:VSA262211 VIE262199:VIE262211 UYI262199:UYI262211 UOM262199:UOM262211 UEQ262199:UEQ262211 TUU262199:TUU262211 TKY262199:TKY262211 TBC262199:TBC262211 SRG262199:SRG262211 SHK262199:SHK262211 RXO262199:RXO262211 RNS262199:RNS262211 RDW262199:RDW262211 QUA262199:QUA262211 QKE262199:QKE262211 QAI262199:QAI262211 PQM262199:PQM262211 PGQ262199:PGQ262211 OWU262199:OWU262211 OMY262199:OMY262211 ODC262199:ODC262211 NTG262199:NTG262211 NJK262199:NJK262211 MZO262199:MZO262211 MPS262199:MPS262211 MFW262199:MFW262211 LWA262199:LWA262211 LME262199:LME262211 LCI262199:LCI262211 KSM262199:KSM262211 KIQ262199:KIQ262211 JYU262199:JYU262211 JOY262199:JOY262211 JFC262199:JFC262211 IVG262199:IVG262211 ILK262199:ILK262211 IBO262199:IBO262211 HRS262199:HRS262211 HHW262199:HHW262211 GYA262199:GYA262211 GOE262199:GOE262211 GEI262199:GEI262211 FUM262199:FUM262211 FKQ262199:FKQ262211 FAU262199:FAU262211 EQY262199:EQY262211 EHC262199:EHC262211 DXG262199:DXG262211 DNK262199:DNK262211 DDO262199:DDO262211 CTS262199:CTS262211 CJW262199:CJW262211 CAA262199:CAA262211 BQE262199:BQE262211 BGI262199:BGI262211 AWM262199:AWM262211 AMQ262199:AMQ262211 ACU262199:ACU262211 SY262199:SY262211 JC262199:JC262211 I262168:I262180 WVO196663:WVO196675 WLS196663:WLS196675 WBW196663:WBW196675 VSA196663:VSA196675 VIE196663:VIE196675 UYI196663:UYI196675 UOM196663:UOM196675 UEQ196663:UEQ196675 TUU196663:TUU196675 TKY196663:TKY196675 TBC196663:TBC196675 SRG196663:SRG196675 SHK196663:SHK196675 RXO196663:RXO196675 RNS196663:RNS196675 RDW196663:RDW196675 QUA196663:QUA196675 QKE196663:QKE196675 QAI196663:QAI196675 PQM196663:PQM196675 PGQ196663:PGQ196675 OWU196663:OWU196675 OMY196663:OMY196675 ODC196663:ODC196675 NTG196663:NTG196675 NJK196663:NJK196675 MZO196663:MZO196675 MPS196663:MPS196675 MFW196663:MFW196675 LWA196663:LWA196675 LME196663:LME196675 LCI196663:LCI196675 KSM196663:KSM196675 KIQ196663:KIQ196675 JYU196663:JYU196675 JOY196663:JOY196675 JFC196663:JFC196675 IVG196663:IVG196675 ILK196663:ILK196675 IBO196663:IBO196675 HRS196663:HRS196675 HHW196663:HHW196675 GYA196663:GYA196675 GOE196663:GOE196675 GEI196663:GEI196675 FUM196663:FUM196675 FKQ196663:FKQ196675 FAU196663:FAU196675 EQY196663:EQY196675 EHC196663:EHC196675 DXG196663:DXG196675 DNK196663:DNK196675 DDO196663:DDO196675 CTS196663:CTS196675 CJW196663:CJW196675 CAA196663:CAA196675 BQE196663:BQE196675 BGI196663:BGI196675 AWM196663:AWM196675 AMQ196663:AMQ196675 ACU196663:ACU196675 SY196663:SY196675 JC196663:JC196675 I196632:I196644 WVO131127:WVO131139 WLS131127:WLS131139 WBW131127:WBW131139 VSA131127:VSA131139 VIE131127:VIE131139 UYI131127:UYI131139 UOM131127:UOM131139 UEQ131127:UEQ131139 TUU131127:TUU131139 TKY131127:TKY131139 TBC131127:TBC131139 SRG131127:SRG131139 SHK131127:SHK131139 RXO131127:RXO131139 RNS131127:RNS131139 RDW131127:RDW131139 QUA131127:QUA131139 QKE131127:QKE131139 QAI131127:QAI131139 PQM131127:PQM131139 PGQ131127:PGQ131139 OWU131127:OWU131139 OMY131127:OMY131139 ODC131127:ODC131139 NTG131127:NTG131139 NJK131127:NJK131139 MZO131127:MZO131139 MPS131127:MPS131139 MFW131127:MFW131139 LWA131127:LWA131139 LME131127:LME131139 LCI131127:LCI131139 KSM131127:KSM131139 KIQ131127:KIQ131139 JYU131127:JYU131139 JOY131127:JOY131139 JFC131127:JFC131139 IVG131127:IVG131139 ILK131127:ILK131139 IBO131127:IBO131139 HRS131127:HRS131139 HHW131127:HHW131139 GYA131127:GYA131139 GOE131127:GOE131139 GEI131127:GEI131139 FUM131127:FUM131139 FKQ131127:FKQ131139 FAU131127:FAU131139 EQY131127:EQY131139 EHC131127:EHC131139 DXG131127:DXG131139 DNK131127:DNK131139 DDO131127:DDO131139 CTS131127:CTS131139 CJW131127:CJW131139 CAA131127:CAA131139 BQE131127:BQE131139 BGI131127:BGI131139 AWM131127:AWM131139 AMQ131127:AMQ131139 ACU131127:ACU131139 SY131127:SY131139 JC131127:JC131139 I131096:I131108 WVO65591:WVO65603 WLS65591:WLS65603 WBW65591:WBW65603 VSA65591:VSA65603 VIE65591:VIE65603 UYI65591:UYI65603 UOM65591:UOM65603 UEQ65591:UEQ65603 TUU65591:TUU65603 TKY65591:TKY65603 TBC65591:TBC65603 SRG65591:SRG65603 SHK65591:SHK65603 RXO65591:RXO65603 RNS65591:RNS65603 RDW65591:RDW65603 QUA65591:QUA65603 QKE65591:QKE65603 QAI65591:QAI65603 PQM65591:PQM65603 PGQ65591:PGQ65603 OWU65591:OWU65603 OMY65591:OMY65603 ODC65591:ODC65603 NTG65591:NTG65603 NJK65591:NJK65603 MZO65591:MZO65603 MPS65591:MPS65603 MFW65591:MFW65603 LWA65591:LWA65603 LME65591:LME65603 LCI65591:LCI65603 KSM65591:KSM65603 KIQ65591:KIQ65603 JYU65591:JYU65603 JOY65591:JOY65603 JFC65591:JFC65603 IVG65591:IVG65603 ILK65591:ILK65603 IBO65591:IBO65603 HRS65591:HRS65603 HHW65591:HHW65603 GYA65591:GYA65603 GOE65591:GOE65603 GEI65591:GEI65603 FUM65591:FUM65603 FKQ65591:FKQ65603 FAU65591:FAU65603 EQY65591:EQY65603 EHC65591:EHC65603 DXG65591:DXG65603 DNK65591:DNK65603 DDO65591:DDO65603 CTS65591:CTS65603 CJW65591:CJW65603 CAA65591:CAA65603 BQE65591:BQE65603 BGI65591:BGI65603 AWM65591:AWM65603 AMQ65591:AMQ65603 ACU65591:ACU65603 SY65591:SY65603 JC65591:JC65603 I65560:I65572 WVO64:WVO76 WLS64:WLS76 WBW64:WBW76 VSA64:VSA76 VIE64:VIE76 UYI64:UYI76 UOM64:UOM76 UEQ64:UEQ76 TUU64:TUU76 TKY64:TKY76 TBC64:TBC76 SRG64:SRG76 SHK64:SHK76 RXO64:RXO76 RNS64:RNS76 RDW64:RDW76 QUA64:QUA76 QKE64:QKE76 QAI64:QAI76 PQM64:PQM76 PGQ64:PGQ76 OWU64:OWU76 OMY64:OMY76 ODC64:ODC76 NTG64:NTG76 NJK64:NJK76 MZO64:MZO76 MPS64:MPS76 MFW64:MFW76 LWA64:LWA76 LME64:LME76 LCI64:LCI76 KSM64:KSM76 KIQ64:KIQ76 JYU64:JYU76 JOY64:JOY76 JFC64:JFC76 IVG64:IVG76 ILK64:ILK76 IBO64:IBO76 HRS64:HRS76 HHW64:HHW76 GYA64:GYA76 GOE64:GOE76 GEI64:GEI76 FUM64:FUM76 FKQ64:FKQ76 FAU64:FAU76 EQY64:EQY76 EHC64:EHC76 DXG64:DXG76 DNK64:DNK76 DDO64:DDO76 CTS64:CTS76 CJW64:CJW76 CAA64:CAA76 BQE64:BQE76 BGI64:BGI76 AWM64:AWM76 AMQ64:AMQ76 ACU64:ACU76 SY64:SY76" xr:uid="{9D1275BE-0079-4269-9BDC-E268AC5FDA3B}">
      <formula1>#REF!</formula1>
    </dataValidation>
    <dataValidation type="list" allowBlank="1" showInputMessage="1" showErrorMessage="1" sqref="D983064:D983076 IY64:IY76 SU64:SU76 ACQ64:ACQ76 AMM64:AMM76 AWI64:AWI76 BGE64:BGE76 BQA64:BQA76 BZW64:BZW76 CJS64:CJS76 CTO64:CTO76 DDK64:DDK76 DNG64:DNG76 DXC64:DXC76 EGY64:EGY76 EQU64:EQU76 FAQ64:FAQ76 FKM64:FKM76 FUI64:FUI76 GEE64:GEE76 GOA64:GOA76 GXW64:GXW76 HHS64:HHS76 HRO64:HRO76 IBK64:IBK76 ILG64:ILG76 IVC64:IVC76 JEY64:JEY76 JOU64:JOU76 JYQ64:JYQ76 KIM64:KIM76 KSI64:KSI76 LCE64:LCE76 LMA64:LMA76 LVW64:LVW76 MFS64:MFS76 MPO64:MPO76 MZK64:MZK76 NJG64:NJG76 NTC64:NTC76 OCY64:OCY76 OMU64:OMU76 OWQ64:OWQ76 PGM64:PGM76 PQI64:PQI76 QAE64:QAE76 QKA64:QKA76 QTW64:QTW76 RDS64:RDS76 RNO64:RNO76 RXK64:RXK76 SHG64:SHG76 SRC64:SRC76 TAY64:TAY76 TKU64:TKU76 TUQ64:TUQ76 UEM64:UEM76 UOI64:UOI76 UYE64:UYE76 VIA64:VIA76 VRW64:VRW76 WBS64:WBS76 WLO64:WLO76 WVK64:WVK76 D65560:D65572 IY65591:IY65603 SU65591:SU65603 ACQ65591:ACQ65603 AMM65591:AMM65603 AWI65591:AWI65603 BGE65591:BGE65603 BQA65591:BQA65603 BZW65591:BZW65603 CJS65591:CJS65603 CTO65591:CTO65603 DDK65591:DDK65603 DNG65591:DNG65603 DXC65591:DXC65603 EGY65591:EGY65603 EQU65591:EQU65603 FAQ65591:FAQ65603 FKM65591:FKM65603 FUI65591:FUI65603 GEE65591:GEE65603 GOA65591:GOA65603 GXW65591:GXW65603 HHS65591:HHS65603 HRO65591:HRO65603 IBK65591:IBK65603 ILG65591:ILG65603 IVC65591:IVC65603 JEY65591:JEY65603 JOU65591:JOU65603 JYQ65591:JYQ65603 KIM65591:KIM65603 KSI65591:KSI65603 LCE65591:LCE65603 LMA65591:LMA65603 LVW65591:LVW65603 MFS65591:MFS65603 MPO65591:MPO65603 MZK65591:MZK65603 NJG65591:NJG65603 NTC65591:NTC65603 OCY65591:OCY65603 OMU65591:OMU65603 OWQ65591:OWQ65603 PGM65591:PGM65603 PQI65591:PQI65603 QAE65591:QAE65603 QKA65591:QKA65603 QTW65591:QTW65603 RDS65591:RDS65603 RNO65591:RNO65603 RXK65591:RXK65603 SHG65591:SHG65603 SRC65591:SRC65603 TAY65591:TAY65603 TKU65591:TKU65603 TUQ65591:TUQ65603 UEM65591:UEM65603 UOI65591:UOI65603 UYE65591:UYE65603 VIA65591:VIA65603 VRW65591:VRW65603 WBS65591:WBS65603 WLO65591:WLO65603 WVK65591:WVK65603 D131096:D131108 IY131127:IY131139 SU131127:SU131139 ACQ131127:ACQ131139 AMM131127:AMM131139 AWI131127:AWI131139 BGE131127:BGE131139 BQA131127:BQA131139 BZW131127:BZW131139 CJS131127:CJS131139 CTO131127:CTO131139 DDK131127:DDK131139 DNG131127:DNG131139 DXC131127:DXC131139 EGY131127:EGY131139 EQU131127:EQU131139 FAQ131127:FAQ131139 FKM131127:FKM131139 FUI131127:FUI131139 GEE131127:GEE131139 GOA131127:GOA131139 GXW131127:GXW131139 HHS131127:HHS131139 HRO131127:HRO131139 IBK131127:IBK131139 ILG131127:ILG131139 IVC131127:IVC131139 JEY131127:JEY131139 JOU131127:JOU131139 JYQ131127:JYQ131139 KIM131127:KIM131139 KSI131127:KSI131139 LCE131127:LCE131139 LMA131127:LMA131139 LVW131127:LVW131139 MFS131127:MFS131139 MPO131127:MPO131139 MZK131127:MZK131139 NJG131127:NJG131139 NTC131127:NTC131139 OCY131127:OCY131139 OMU131127:OMU131139 OWQ131127:OWQ131139 PGM131127:PGM131139 PQI131127:PQI131139 QAE131127:QAE131139 QKA131127:QKA131139 QTW131127:QTW131139 RDS131127:RDS131139 RNO131127:RNO131139 RXK131127:RXK131139 SHG131127:SHG131139 SRC131127:SRC131139 TAY131127:TAY131139 TKU131127:TKU131139 TUQ131127:TUQ131139 UEM131127:UEM131139 UOI131127:UOI131139 UYE131127:UYE131139 VIA131127:VIA131139 VRW131127:VRW131139 WBS131127:WBS131139 WLO131127:WLO131139 WVK131127:WVK131139 D196632:D196644 IY196663:IY196675 SU196663:SU196675 ACQ196663:ACQ196675 AMM196663:AMM196675 AWI196663:AWI196675 BGE196663:BGE196675 BQA196663:BQA196675 BZW196663:BZW196675 CJS196663:CJS196675 CTO196663:CTO196675 DDK196663:DDK196675 DNG196663:DNG196675 DXC196663:DXC196675 EGY196663:EGY196675 EQU196663:EQU196675 FAQ196663:FAQ196675 FKM196663:FKM196675 FUI196663:FUI196675 GEE196663:GEE196675 GOA196663:GOA196675 GXW196663:GXW196675 HHS196663:HHS196675 HRO196663:HRO196675 IBK196663:IBK196675 ILG196663:ILG196675 IVC196663:IVC196675 JEY196663:JEY196675 JOU196663:JOU196675 JYQ196663:JYQ196675 KIM196663:KIM196675 KSI196663:KSI196675 LCE196663:LCE196675 LMA196663:LMA196675 LVW196663:LVW196675 MFS196663:MFS196675 MPO196663:MPO196675 MZK196663:MZK196675 NJG196663:NJG196675 NTC196663:NTC196675 OCY196663:OCY196675 OMU196663:OMU196675 OWQ196663:OWQ196675 PGM196663:PGM196675 PQI196663:PQI196675 QAE196663:QAE196675 QKA196663:QKA196675 QTW196663:QTW196675 RDS196663:RDS196675 RNO196663:RNO196675 RXK196663:RXK196675 SHG196663:SHG196675 SRC196663:SRC196675 TAY196663:TAY196675 TKU196663:TKU196675 TUQ196663:TUQ196675 UEM196663:UEM196675 UOI196663:UOI196675 UYE196663:UYE196675 VIA196663:VIA196675 VRW196663:VRW196675 WBS196663:WBS196675 WLO196663:WLO196675 WVK196663:WVK196675 D262168:D262180 IY262199:IY262211 SU262199:SU262211 ACQ262199:ACQ262211 AMM262199:AMM262211 AWI262199:AWI262211 BGE262199:BGE262211 BQA262199:BQA262211 BZW262199:BZW262211 CJS262199:CJS262211 CTO262199:CTO262211 DDK262199:DDK262211 DNG262199:DNG262211 DXC262199:DXC262211 EGY262199:EGY262211 EQU262199:EQU262211 FAQ262199:FAQ262211 FKM262199:FKM262211 FUI262199:FUI262211 GEE262199:GEE262211 GOA262199:GOA262211 GXW262199:GXW262211 HHS262199:HHS262211 HRO262199:HRO262211 IBK262199:IBK262211 ILG262199:ILG262211 IVC262199:IVC262211 JEY262199:JEY262211 JOU262199:JOU262211 JYQ262199:JYQ262211 KIM262199:KIM262211 KSI262199:KSI262211 LCE262199:LCE262211 LMA262199:LMA262211 LVW262199:LVW262211 MFS262199:MFS262211 MPO262199:MPO262211 MZK262199:MZK262211 NJG262199:NJG262211 NTC262199:NTC262211 OCY262199:OCY262211 OMU262199:OMU262211 OWQ262199:OWQ262211 PGM262199:PGM262211 PQI262199:PQI262211 QAE262199:QAE262211 QKA262199:QKA262211 QTW262199:QTW262211 RDS262199:RDS262211 RNO262199:RNO262211 RXK262199:RXK262211 SHG262199:SHG262211 SRC262199:SRC262211 TAY262199:TAY262211 TKU262199:TKU262211 TUQ262199:TUQ262211 UEM262199:UEM262211 UOI262199:UOI262211 UYE262199:UYE262211 VIA262199:VIA262211 VRW262199:VRW262211 WBS262199:WBS262211 WLO262199:WLO262211 WVK262199:WVK262211 D327704:D327716 IY327735:IY327747 SU327735:SU327747 ACQ327735:ACQ327747 AMM327735:AMM327747 AWI327735:AWI327747 BGE327735:BGE327747 BQA327735:BQA327747 BZW327735:BZW327747 CJS327735:CJS327747 CTO327735:CTO327747 DDK327735:DDK327747 DNG327735:DNG327747 DXC327735:DXC327747 EGY327735:EGY327747 EQU327735:EQU327747 FAQ327735:FAQ327747 FKM327735:FKM327747 FUI327735:FUI327747 GEE327735:GEE327747 GOA327735:GOA327747 GXW327735:GXW327747 HHS327735:HHS327747 HRO327735:HRO327747 IBK327735:IBK327747 ILG327735:ILG327747 IVC327735:IVC327747 JEY327735:JEY327747 JOU327735:JOU327747 JYQ327735:JYQ327747 KIM327735:KIM327747 KSI327735:KSI327747 LCE327735:LCE327747 LMA327735:LMA327747 LVW327735:LVW327747 MFS327735:MFS327747 MPO327735:MPO327747 MZK327735:MZK327747 NJG327735:NJG327747 NTC327735:NTC327747 OCY327735:OCY327747 OMU327735:OMU327747 OWQ327735:OWQ327747 PGM327735:PGM327747 PQI327735:PQI327747 QAE327735:QAE327747 QKA327735:QKA327747 QTW327735:QTW327747 RDS327735:RDS327747 RNO327735:RNO327747 RXK327735:RXK327747 SHG327735:SHG327747 SRC327735:SRC327747 TAY327735:TAY327747 TKU327735:TKU327747 TUQ327735:TUQ327747 UEM327735:UEM327747 UOI327735:UOI327747 UYE327735:UYE327747 VIA327735:VIA327747 VRW327735:VRW327747 WBS327735:WBS327747 WLO327735:WLO327747 WVK327735:WVK327747 D393240:D393252 IY393271:IY393283 SU393271:SU393283 ACQ393271:ACQ393283 AMM393271:AMM393283 AWI393271:AWI393283 BGE393271:BGE393283 BQA393271:BQA393283 BZW393271:BZW393283 CJS393271:CJS393283 CTO393271:CTO393283 DDK393271:DDK393283 DNG393271:DNG393283 DXC393271:DXC393283 EGY393271:EGY393283 EQU393271:EQU393283 FAQ393271:FAQ393283 FKM393271:FKM393283 FUI393271:FUI393283 GEE393271:GEE393283 GOA393271:GOA393283 GXW393271:GXW393283 HHS393271:HHS393283 HRO393271:HRO393283 IBK393271:IBK393283 ILG393271:ILG393283 IVC393271:IVC393283 JEY393271:JEY393283 JOU393271:JOU393283 JYQ393271:JYQ393283 KIM393271:KIM393283 KSI393271:KSI393283 LCE393271:LCE393283 LMA393271:LMA393283 LVW393271:LVW393283 MFS393271:MFS393283 MPO393271:MPO393283 MZK393271:MZK393283 NJG393271:NJG393283 NTC393271:NTC393283 OCY393271:OCY393283 OMU393271:OMU393283 OWQ393271:OWQ393283 PGM393271:PGM393283 PQI393271:PQI393283 QAE393271:QAE393283 QKA393271:QKA393283 QTW393271:QTW393283 RDS393271:RDS393283 RNO393271:RNO393283 RXK393271:RXK393283 SHG393271:SHG393283 SRC393271:SRC393283 TAY393271:TAY393283 TKU393271:TKU393283 TUQ393271:TUQ393283 UEM393271:UEM393283 UOI393271:UOI393283 UYE393271:UYE393283 VIA393271:VIA393283 VRW393271:VRW393283 WBS393271:WBS393283 WLO393271:WLO393283 WVK393271:WVK393283 D458776:D458788 IY458807:IY458819 SU458807:SU458819 ACQ458807:ACQ458819 AMM458807:AMM458819 AWI458807:AWI458819 BGE458807:BGE458819 BQA458807:BQA458819 BZW458807:BZW458819 CJS458807:CJS458819 CTO458807:CTO458819 DDK458807:DDK458819 DNG458807:DNG458819 DXC458807:DXC458819 EGY458807:EGY458819 EQU458807:EQU458819 FAQ458807:FAQ458819 FKM458807:FKM458819 FUI458807:FUI458819 GEE458807:GEE458819 GOA458807:GOA458819 GXW458807:GXW458819 HHS458807:HHS458819 HRO458807:HRO458819 IBK458807:IBK458819 ILG458807:ILG458819 IVC458807:IVC458819 JEY458807:JEY458819 JOU458807:JOU458819 JYQ458807:JYQ458819 KIM458807:KIM458819 KSI458807:KSI458819 LCE458807:LCE458819 LMA458807:LMA458819 LVW458807:LVW458819 MFS458807:MFS458819 MPO458807:MPO458819 MZK458807:MZK458819 NJG458807:NJG458819 NTC458807:NTC458819 OCY458807:OCY458819 OMU458807:OMU458819 OWQ458807:OWQ458819 PGM458807:PGM458819 PQI458807:PQI458819 QAE458807:QAE458819 QKA458807:QKA458819 QTW458807:QTW458819 RDS458807:RDS458819 RNO458807:RNO458819 RXK458807:RXK458819 SHG458807:SHG458819 SRC458807:SRC458819 TAY458807:TAY458819 TKU458807:TKU458819 TUQ458807:TUQ458819 UEM458807:UEM458819 UOI458807:UOI458819 UYE458807:UYE458819 VIA458807:VIA458819 VRW458807:VRW458819 WBS458807:WBS458819 WLO458807:WLO458819 WVK458807:WVK458819 D524312:D524324 IY524343:IY524355 SU524343:SU524355 ACQ524343:ACQ524355 AMM524343:AMM524355 AWI524343:AWI524355 BGE524343:BGE524355 BQA524343:BQA524355 BZW524343:BZW524355 CJS524343:CJS524355 CTO524343:CTO524355 DDK524343:DDK524355 DNG524343:DNG524355 DXC524343:DXC524355 EGY524343:EGY524355 EQU524343:EQU524355 FAQ524343:FAQ524355 FKM524343:FKM524355 FUI524343:FUI524355 GEE524343:GEE524355 GOA524343:GOA524355 GXW524343:GXW524355 HHS524343:HHS524355 HRO524343:HRO524355 IBK524343:IBK524355 ILG524343:ILG524355 IVC524343:IVC524355 JEY524343:JEY524355 JOU524343:JOU524355 JYQ524343:JYQ524355 KIM524343:KIM524355 KSI524343:KSI524355 LCE524343:LCE524355 LMA524343:LMA524355 LVW524343:LVW524355 MFS524343:MFS524355 MPO524343:MPO524355 MZK524343:MZK524355 NJG524343:NJG524355 NTC524343:NTC524355 OCY524343:OCY524355 OMU524343:OMU524355 OWQ524343:OWQ524355 PGM524343:PGM524355 PQI524343:PQI524355 QAE524343:QAE524355 QKA524343:QKA524355 QTW524343:QTW524355 RDS524343:RDS524355 RNO524343:RNO524355 RXK524343:RXK524355 SHG524343:SHG524355 SRC524343:SRC524355 TAY524343:TAY524355 TKU524343:TKU524355 TUQ524343:TUQ524355 UEM524343:UEM524355 UOI524343:UOI524355 UYE524343:UYE524355 VIA524343:VIA524355 VRW524343:VRW524355 WBS524343:WBS524355 WLO524343:WLO524355 WVK524343:WVK524355 D589848:D589860 IY589879:IY589891 SU589879:SU589891 ACQ589879:ACQ589891 AMM589879:AMM589891 AWI589879:AWI589891 BGE589879:BGE589891 BQA589879:BQA589891 BZW589879:BZW589891 CJS589879:CJS589891 CTO589879:CTO589891 DDK589879:DDK589891 DNG589879:DNG589891 DXC589879:DXC589891 EGY589879:EGY589891 EQU589879:EQU589891 FAQ589879:FAQ589891 FKM589879:FKM589891 FUI589879:FUI589891 GEE589879:GEE589891 GOA589879:GOA589891 GXW589879:GXW589891 HHS589879:HHS589891 HRO589879:HRO589891 IBK589879:IBK589891 ILG589879:ILG589891 IVC589879:IVC589891 JEY589879:JEY589891 JOU589879:JOU589891 JYQ589879:JYQ589891 KIM589879:KIM589891 KSI589879:KSI589891 LCE589879:LCE589891 LMA589879:LMA589891 LVW589879:LVW589891 MFS589879:MFS589891 MPO589879:MPO589891 MZK589879:MZK589891 NJG589879:NJG589891 NTC589879:NTC589891 OCY589879:OCY589891 OMU589879:OMU589891 OWQ589879:OWQ589891 PGM589879:PGM589891 PQI589879:PQI589891 QAE589879:QAE589891 QKA589879:QKA589891 QTW589879:QTW589891 RDS589879:RDS589891 RNO589879:RNO589891 RXK589879:RXK589891 SHG589879:SHG589891 SRC589879:SRC589891 TAY589879:TAY589891 TKU589879:TKU589891 TUQ589879:TUQ589891 UEM589879:UEM589891 UOI589879:UOI589891 UYE589879:UYE589891 VIA589879:VIA589891 VRW589879:VRW589891 WBS589879:WBS589891 WLO589879:WLO589891 WVK589879:WVK589891 D655384:D655396 IY655415:IY655427 SU655415:SU655427 ACQ655415:ACQ655427 AMM655415:AMM655427 AWI655415:AWI655427 BGE655415:BGE655427 BQA655415:BQA655427 BZW655415:BZW655427 CJS655415:CJS655427 CTO655415:CTO655427 DDK655415:DDK655427 DNG655415:DNG655427 DXC655415:DXC655427 EGY655415:EGY655427 EQU655415:EQU655427 FAQ655415:FAQ655427 FKM655415:FKM655427 FUI655415:FUI655427 GEE655415:GEE655427 GOA655415:GOA655427 GXW655415:GXW655427 HHS655415:HHS655427 HRO655415:HRO655427 IBK655415:IBK655427 ILG655415:ILG655427 IVC655415:IVC655427 JEY655415:JEY655427 JOU655415:JOU655427 JYQ655415:JYQ655427 KIM655415:KIM655427 KSI655415:KSI655427 LCE655415:LCE655427 LMA655415:LMA655427 LVW655415:LVW655427 MFS655415:MFS655427 MPO655415:MPO655427 MZK655415:MZK655427 NJG655415:NJG655427 NTC655415:NTC655427 OCY655415:OCY655427 OMU655415:OMU655427 OWQ655415:OWQ655427 PGM655415:PGM655427 PQI655415:PQI655427 QAE655415:QAE655427 QKA655415:QKA655427 QTW655415:QTW655427 RDS655415:RDS655427 RNO655415:RNO655427 RXK655415:RXK655427 SHG655415:SHG655427 SRC655415:SRC655427 TAY655415:TAY655427 TKU655415:TKU655427 TUQ655415:TUQ655427 UEM655415:UEM655427 UOI655415:UOI655427 UYE655415:UYE655427 VIA655415:VIA655427 VRW655415:VRW655427 WBS655415:WBS655427 WLO655415:WLO655427 WVK655415:WVK655427 D720920:D720932 IY720951:IY720963 SU720951:SU720963 ACQ720951:ACQ720963 AMM720951:AMM720963 AWI720951:AWI720963 BGE720951:BGE720963 BQA720951:BQA720963 BZW720951:BZW720963 CJS720951:CJS720963 CTO720951:CTO720963 DDK720951:DDK720963 DNG720951:DNG720963 DXC720951:DXC720963 EGY720951:EGY720963 EQU720951:EQU720963 FAQ720951:FAQ720963 FKM720951:FKM720963 FUI720951:FUI720963 GEE720951:GEE720963 GOA720951:GOA720963 GXW720951:GXW720963 HHS720951:HHS720963 HRO720951:HRO720963 IBK720951:IBK720963 ILG720951:ILG720963 IVC720951:IVC720963 JEY720951:JEY720963 JOU720951:JOU720963 JYQ720951:JYQ720963 KIM720951:KIM720963 KSI720951:KSI720963 LCE720951:LCE720963 LMA720951:LMA720963 LVW720951:LVW720963 MFS720951:MFS720963 MPO720951:MPO720963 MZK720951:MZK720963 NJG720951:NJG720963 NTC720951:NTC720963 OCY720951:OCY720963 OMU720951:OMU720963 OWQ720951:OWQ720963 PGM720951:PGM720963 PQI720951:PQI720963 QAE720951:QAE720963 QKA720951:QKA720963 QTW720951:QTW720963 RDS720951:RDS720963 RNO720951:RNO720963 RXK720951:RXK720963 SHG720951:SHG720963 SRC720951:SRC720963 TAY720951:TAY720963 TKU720951:TKU720963 TUQ720951:TUQ720963 UEM720951:UEM720963 UOI720951:UOI720963 UYE720951:UYE720963 VIA720951:VIA720963 VRW720951:VRW720963 WBS720951:WBS720963 WLO720951:WLO720963 WVK720951:WVK720963 D786456:D786468 IY786487:IY786499 SU786487:SU786499 ACQ786487:ACQ786499 AMM786487:AMM786499 AWI786487:AWI786499 BGE786487:BGE786499 BQA786487:BQA786499 BZW786487:BZW786499 CJS786487:CJS786499 CTO786487:CTO786499 DDK786487:DDK786499 DNG786487:DNG786499 DXC786487:DXC786499 EGY786487:EGY786499 EQU786487:EQU786499 FAQ786487:FAQ786499 FKM786487:FKM786499 FUI786487:FUI786499 GEE786487:GEE786499 GOA786487:GOA786499 GXW786487:GXW786499 HHS786487:HHS786499 HRO786487:HRO786499 IBK786487:IBK786499 ILG786487:ILG786499 IVC786487:IVC786499 JEY786487:JEY786499 JOU786487:JOU786499 JYQ786487:JYQ786499 KIM786487:KIM786499 KSI786487:KSI786499 LCE786487:LCE786499 LMA786487:LMA786499 LVW786487:LVW786499 MFS786487:MFS786499 MPO786487:MPO786499 MZK786487:MZK786499 NJG786487:NJG786499 NTC786487:NTC786499 OCY786487:OCY786499 OMU786487:OMU786499 OWQ786487:OWQ786499 PGM786487:PGM786499 PQI786487:PQI786499 QAE786487:QAE786499 QKA786487:QKA786499 QTW786487:QTW786499 RDS786487:RDS786499 RNO786487:RNO786499 RXK786487:RXK786499 SHG786487:SHG786499 SRC786487:SRC786499 TAY786487:TAY786499 TKU786487:TKU786499 TUQ786487:TUQ786499 UEM786487:UEM786499 UOI786487:UOI786499 UYE786487:UYE786499 VIA786487:VIA786499 VRW786487:VRW786499 WBS786487:WBS786499 WLO786487:WLO786499 WVK786487:WVK786499 D851992:D852004 IY852023:IY852035 SU852023:SU852035 ACQ852023:ACQ852035 AMM852023:AMM852035 AWI852023:AWI852035 BGE852023:BGE852035 BQA852023:BQA852035 BZW852023:BZW852035 CJS852023:CJS852035 CTO852023:CTO852035 DDK852023:DDK852035 DNG852023:DNG852035 DXC852023:DXC852035 EGY852023:EGY852035 EQU852023:EQU852035 FAQ852023:FAQ852035 FKM852023:FKM852035 FUI852023:FUI852035 GEE852023:GEE852035 GOA852023:GOA852035 GXW852023:GXW852035 HHS852023:HHS852035 HRO852023:HRO852035 IBK852023:IBK852035 ILG852023:ILG852035 IVC852023:IVC852035 JEY852023:JEY852035 JOU852023:JOU852035 JYQ852023:JYQ852035 KIM852023:KIM852035 KSI852023:KSI852035 LCE852023:LCE852035 LMA852023:LMA852035 LVW852023:LVW852035 MFS852023:MFS852035 MPO852023:MPO852035 MZK852023:MZK852035 NJG852023:NJG852035 NTC852023:NTC852035 OCY852023:OCY852035 OMU852023:OMU852035 OWQ852023:OWQ852035 PGM852023:PGM852035 PQI852023:PQI852035 QAE852023:QAE852035 QKA852023:QKA852035 QTW852023:QTW852035 RDS852023:RDS852035 RNO852023:RNO852035 RXK852023:RXK852035 SHG852023:SHG852035 SRC852023:SRC852035 TAY852023:TAY852035 TKU852023:TKU852035 TUQ852023:TUQ852035 UEM852023:UEM852035 UOI852023:UOI852035 UYE852023:UYE852035 VIA852023:VIA852035 VRW852023:VRW852035 WBS852023:WBS852035 WLO852023:WLO852035 WVK852023:WVK852035 D917528:D917540 IY917559:IY917571 SU917559:SU917571 ACQ917559:ACQ917571 AMM917559:AMM917571 AWI917559:AWI917571 BGE917559:BGE917571 BQA917559:BQA917571 BZW917559:BZW917571 CJS917559:CJS917571 CTO917559:CTO917571 DDK917559:DDK917571 DNG917559:DNG917571 DXC917559:DXC917571 EGY917559:EGY917571 EQU917559:EQU917571 FAQ917559:FAQ917571 FKM917559:FKM917571 FUI917559:FUI917571 GEE917559:GEE917571 GOA917559:GOA917571 GXW917559:GXW917571 HHS917559:HHS917571 HRO917559:HRO917571 IBK917559:IBK917571 ILG917559:ILG917571 IVC917559:IVC917571 JEY917559:JEY917571 JOU917559:JOU917571 JYQ917559:JYQ917571 KIM917559:KIM917571 KSI917559:KSI917571 LCE917559:LCE917571 LMA917559:LMA917571 LVW917559:LVW917571 MFS917559:MFS917571 MPO917559:MPO917571 MZK917559:MZK917571 NJG917559:NJG917571 NTC917559:NTC917571 OCY917559:OCY917571 OMU917559:OMU917571 OWQ917559:OWQ917571 PGM917559:PGM917571 PQI917559:PQI917571 QAE917559:QAE917571 QKA917559:QKA917571 QTW917559:QTW917571 RDS917559:RDS917571 RNO917559:RNO917571 RXK917559:RXK917571 SHG917559:SHG917571 SRC917559:SRC917571 TAY917559:TAY917571 TKU917559:TKU917571 TUQ917559:TUQ917571 UEM917559:UEM917571 UOI917559:UOI917571 UYE917559:UYE917571 VIA917559:VIA917571 VRW917559:VRW917571 WBS917559:WBS917571 WLO917559:WLO917571 WVK917559:WVK917571 IY983095:IY983107 SU983095:SU983107 ACQ983095:ACQ983107 AMM983095:AMM983107 AWI983095:AWI983107 BGE983095:BGE983107 BQA983095:BQA983107 BZW983095:BZW983107 CJS983095:CJS983107 CTO983095:CTO983107 DDK983095:DDK983107 DNG983095:DNG983107 DXC983095:DXC983107 EGY983095:EGY983107 EQU983095:EQU983107 FAQ983095:FAQ983107 FKM983095:FKM983107 FUI983095:FUI983107 GEE983095:GEE983107 GOA983095:GOA983107 GXW983095:GXW983107 HHS983095:HHS983107 HRO983095:HRO983107 IBK983095:IBK983107 ILG983095:ILG983107 IVC983095:IVC983107 JEY983095:JEY983107 JOU983095:JOU983107 JYQ983095:JYQ983107 KIM983095:KIM983107 KSI983095:KSI983107 LCE983095:LCE983107 LMA983095:LMA983107 LVW983095:LVW983107 MFS983095:MFS983107 MPO983095:MPO983107 MZK983095:MZK983107 NJG983095:NJG983107 NTC983095:NTC983107 OCY983095:OCY983107 OMU983095:OMU983107 OWQ983095:OWQ983107 PGM983095:PGM983107 PQI983095:PQI983107 QAE983095:QAE983107 QKA983095:QKA983107 QTW983095:QTW983107 RDS983095:RDS983107 RNO983095:RNO983107 RXK983095:RXK983107 SHG983095:SHG983107 SRC983095:SRC983107 TAY983095:TAY983107 TKU983095:TKU983107 TUQ983095:TUQ983107 UEM983095:UEM983107 UOI983095:UOI983107 UYE983095:UYE983107 VIA983095:VIA983107 VRW983095:VRW983107 WBS983095:WBS983107 WLO983095:WLO983107 WVK983095:WVK983107" xr:uid="{F067FA31-C2B7-4C74-81D6-CE43AB73AB66}">
      <formula1>$K$2:$K$8</formula1>
    </dataValidation>
  </dataValidations>
  <printOptions horizontalCentered="1"/>
  <pageMargins left="0.19685039370078741" right="0.19685039370078741" top="0.39370078740157483" bottom="0.31496062992125984" header="0.31496062992125984" footer="0.11811023622047245"/>
  <pageSetup paperSize="9" scale="78" fitToHeight="2" orientation="portrait" r:id="rId1"/>
  <headerFooter>
    <oddFooter>&amp;L&amp;"微軟正黑體,標準"&amp;8【GA-02-07】113.05.17版&amp;R&amp;"微軟正黑體,標準"&amp;8&amp;P / &amp;N</oddFooter>
  </headerFooter>
  <rowBreaks count="1" manualBreakCount="1">
    <brk id="30" min="1" max="9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B68A76AC-5391-437A-9564-155F59CE85AA}">
          <x14:formula1>
            <xm:f>'國外+陸港澳 日支費'!$B:$B</xm:f>
          </x14:formula1>
          <xm:sqref>E65540:G65555 E131076:G131091 WVJ48:WVK50 WVK44:WVL47 WLN48:WLO50 WLO44:WLP47 WBR48:WBS50 WBS44:WBT47 VRV48:VRW50 VRW44:VRX47 VHZ48:VIA50 VIA44:VIB47 UYD48:UYE50 UYE44:UYF47 UOH48:UOI50 UOI44:UOJ47 UEL48:UEM50 UEM44:UEN47 TUP48:TUQ50 TUQ44:TUR47 TKT48:TKU50 TKU44:TKV47 TAX48:TAY50 TAY44:TAZ47 SRB48:SRC50 SRC44:SRD47 SHF48:SHG50 SHG44:SHH47 RXJ48:RXK50 RXK44:RXL47 RNN48:RNO50 RNO44:RNP47 RDR48:RDS50 RDS44:RDT47 QTV48:QTW50 QTW44:QTX47 QJZ48:QKA50 QKA44:QKB47 QAD48:QAE50 QAE44:QAF47 PQH48:PQI50 PQI44:PQJ47 PGL48:PGM50 PGM44:PGN47 OWP48:OWQ50 OWQ44:OWR47 OMT48:OMU50 OMU44:OMV47 OCX48:OCY50 OCY44:OCZ47 NTB48:NTC50 NTC44:NTD47 NJF48:NJG50 NJG44:NJH47 MZJ48:MZK50 MZK44:MZL47 MPN48:MPO50 MPO44:MPP47 MFR48:MFS50 MFS44:MFT47 LVV48:LVW50 LVW44:LVX47 LLZ48:LMA50 LMA44:LMB47 LCD48:LCE50 LCE44:LCF47 KSH48:KSI50 KSI44:KSJ47 KIL48:KIM50 KIM44:KIN47 JYP48:JYQ50 JYQ44:JYR47 JOT48:JOU50 JOU44:JOV47 JEX48:JEY50 JEY44:JEZ47 IVB48:IVC50 IVC44:IVD47 ILF48:ILG50 ILG44:ILH47 IBJ48:IBK50 IBK44:IBL47 HRN48:HRO50 HRO44:HRP47 HHR48:HHS50 HHS44:HHT47 GXV48:GXW50 GXW44:GXX47 GNZ48:GOA50 GOA44:GOB47 GED48:GEE50 GEE44:GEF47 FUH48:FUI50 FUI44:FUJ47 FKL48:FKM50 FKM44:FKN47 FAP48:FAQ50 FAQ44:FAR47 EQT48:EQU50 EQU44:EQV47 EGX48:EGY50 EGY44:EGZ47 DXB48:DXC50 DXC44:DXD47 DNF48:DNG50 DNG44:DNH47 DDJ48:DDK50 DDK44:DDL47 CTN48:CTO50 CTO44:CTP47 CJR48:CJS50 CJS44:CJT47 BZV48:BZW50 BZW44:BZX47 BPZ48:BQA50 BQA44:BQB47 BGD48:BGE50 BGE44:BGF47 AWH48:AWI50 AWI44:AWJ47 AML48:AMM50 AMM44:AMN47 ACP48:ACQ50 ACQ44:ACR47 ST48:SU50 SU44:SV47 IX48:IY50 IY44:IZ47 IZ51:JA59 SV51:SW59 ACR51:ACS59 AMN51:AMO59 AWJ51:AWK59 BGF51:BGG59 BQB51:BQC59 BZX51:BZY59 CJT51:CJU59 CTP51:CTQ59 DDL51:DDM59 DNH51:DNI59 DXD51:DXE59 EGZ51:EHA59 EQV51:EQW59 FAR51:FAS59 FKN51:FKO59 FUJ51:FUK59 GEF51:GEG59 GOB51:GOC59 GXX51:GXY59 HHT51:HHU59 HRP51:HRQ59 IBL51:IBM59 ILH51:ILI59 IVD51:IVE59 JEZ51:JFA59 JOV51:JOW59 JYR51:JYS59 KIN51:KIO59 KSJ51:KSK59 LCF51:LCG59 LMB51:LMC59 LVX51:LVY59 MFT51:MFU59 MPP51:MPQ59 MZL51:MZM59 NJH51:NJI59 NTD51:NTE59 OCZ51:ODA59 OMV51:OMW59 OWR51:OWS59 PGN51:PGO59 PQJ51:PQK59 QAF51:QAG59 QKB51:QKC59 QTX51:QTY59 RDT51:RDU59 RNP51:RNQ59 RXL51:RXM59 SHH51:SHI59 SRD51:SRE59 TAZ51:TBA59 TKV51:TKW59 TUR51:TUS59 UEN51:UEO59 UOJ51:UOK59 UYF51:UYG59 VIB51:VIC59 VRX51:VRY59 WBT51:WBU59 WLP51:WLQ59 WVL51:WVM59 IZ65571:JA65586 SV65571:SW65586 ACR65571:ACS65586 AMN65571:AMO65586 AWJ65571:AWK65586 BGF65571:BGG65586 BQB65571:BQC65586 BZX65571:BZY65586 CJT65571:CJU65586 CTP65571:CTQ65586 DDL65571:DDM65586 DNH65571:DNI65586 DXD65571:DXE65586 EGZ65571:EHA65586 EQV65571:EQW65586 FAR65571:FAS65586 FKN65571:FKO65586 FUJ65571:FUK65586 GEF65571:GEG65586 GOB65571:GOC65586 GXX65571:GXY65586 HHT65571:HHU65586 HRP65571:HRQ65586 IBL65571:IBM65586 ILH65571:ILI65586 IVD65571:IVE65586 JEZ65571:JFA65586 JOV65571:JOW65586 JYR65571:JYS65586 KIN65571:KIO65586 KSJ65571:KSK65586 LCF65571:LCG65586 LMB65571:LMC65586 LVX65571:LVY65586 MFT65571:MFU65586 MPP65571:MPQ65586 MZL65571:MZM65586 NJH65571:NJI65586 NTD65571:NTE65586 OCZ65571:ODA65586 OMV65571:OMW65586 OWR65571:OWS65586 PGN65571:PGO65586 PQJ65571:PQK65586 QAF65571:QAG65586 QKB65571:QKC65586 QTX65571:QTY65586 RDT65571:RDU65586 RNP65571:RNQ65586 RXL65571:RXM65586 SHH65571:SHI65586 SRD65571:SRE65586 TAZ65571:TBA65586 TKV65571:TKW65586 TUR65571:TUS65586 UEN65571:UEO65586 UOJ65571:UOK65586 UYF65571:UYG65586 VIB65571:VIC65586 VRX65571:VRY65586 WBT65571:WBU65586 WLP65571:WLQ65586 WVL65571:WVM65586 IZ131107:JA131122 SV131107:SW131122 ACR131107:ACS131122 AMN131107:AMO131122 AWJ131107:AWK131122 BGF131107:BGG131122 BQB131107:BQC131122 BZX131107:BZY131122 CJT131107:CJU131122 CTP131107:CTQ131122 DDL131107:DDM131122 DNH131107:DNI131122 DXD131107:DXE131122 EGZ131107:EHA131122 EQV131107:EQW131122 FAR131107:FAS131122 FKN131107:FKO131122 FUJ131107:FUK131122 GEF131107:GEG131122 GOB131107:GOC131122 GXX131107:GXY131122 HHT131107:HHU131122 HRP131107:HRQ131122 IBL131107:IBM131122 ILH131107:ILI131122 IVD131107:IVE131122 JEZ131107:JFA131122 JOV131107:JOW131122 JYR131107:JYS131122 KIN131107:KIO131122 KSJ131107:KSK131122 LCF131107:LCG131122 LMB131107:LMC131122 LVX131107:LVY131122 MFT131107:MFU131122 MPP131107:MPQ131122 MZL131107:MZM131122 NJH131107:NJI131122 NTD131107:NTE131122 OCZ131107:ODA131122 OMV131107:OMW131122 OWR131107:OWS131122 PGN131107:PGO131122 PQJ131107:PQK131122 QAF131107:QAG131122 QKB131107:QKC131122 QTX131107:QTY131122 RDT131107:RDU131122 RNP131107:RNQ131122 RXL131107:RXM131122 SHH131107:SHI131122 SRD131107:SRE131122 TAZ131107:TBA131122 TKV131107:TKW131122 TUR131107:TUS131122 UEN131107:UEO131122 UOJ131107:UOK131122 UYF131107:UYG131122 VIB131107:VIC131122 VRX131107:VRY131122 WBT131107:WBU131122 WLP131107:WLQ131122 WVL131107:WVM131122 IZ196643:JA196658 SV196643:SW196658 ACR196643:ACS196658 AMN196643:AMO196658 AWJ196643:AWK196658 BGF196643:BGG196658 BQB196643:BQC196658 BZX196643:BZY196658 CJT196643:CJU196658 CTP196643:CTQ196658 DDL196643:DDM196658 DNH196643:DNI196658 DXD196643:DXE196658 EGZ196643:EHA196658 EQV196643:EQW196658 FAR196643:FAS196658 FKN196643:FKO196658 FUJ196643:FUK196658 GEF196643:GEG196658 GOB196643:GOC196658 GXX196643:GXY196658 HHT196643:HHU196658 HRP196643:HRQ196658 IBL196643:IBM196658 ILH196643:ILI196658 IVD196643:IVE196658 JEZ196643:JFA196658 JOV196643:JOW196658 JYR196643:JYS196658 KIN196643:KIO196658 KSJ196643:KSK196658 LCF196643:LCG196658 LMB196643:LMC196658 LVX196643:LVY196658 MFT196643:MFU196658 MPP196643:MPQ196658 MZL196643:MZM196658 NJH196643:NJI196658 NTD196643:NTE196658 OCZ196643:ODA196658 OMV196643:OMW196658 OWR196643:OWS196658 PGN196643:PGO196658 PQJ196643:PQK196658 QAF196643:QAG196658 QKB196643:QKC196658 QTX196643:QTY196658 RDT196643:RDU196658 RNP196643:RNQ196658 RXL196643:RXM196658 SHH196643:SHI196658 SRD196643:SRE196658 TAZ196643:TBA196658 TKV196643:TKW196658 TUR196643:TUS196658 UEN196643:UEO196658 UOJ196643:UOK196658 UYF196643:UYG196658 VIB196643:VIC196658 VRX196643:VRY196658 WBT196643:WBU196658 WLP196643:WLQ196658 WVL196643:WVM196658 IZ262179:JA262194 SV262179:SW262194 ACR262179:ACS262194 AMN262179:AMO262194 AWJ262179:AWK262194 BGF262179:BGG262194 BQB262179:BQC262194 BZX262179:BZY262194 CJT262179:CJU262194 CTP262179:CTQ262194 DDL262179:DDM262194 DNH262179:DNI262194 DXD262179:DXE262194 EGZ262179:EHA262194 EQV262179:EQW262194 FAR262179:FAS262194 FKN262179:FKO262194 FUJ262179:FUK262194 GEF262179:GEG262194 GOB262179:GOC262194 GXX262179:GXY262194 HHT262179:HHU262194 HRP262179:HRQ262194 IBL262179:IBM262194 ILH262179:ILI262194 IVD262179:IVE262194 JEZ262179:JFA262194 JOV262179:JOW262194 JYR262179:JYS262194 KIN262179:KIO262194 KSJ262179:KSK262194 LCF262179:LCG262194 LMB262179:LMC262194 LVX262179:LVY262194 MFT262179:MFU262194 MPP262179:MPQ262194 MZL262179:MZM262194 NJH262179:NJI262194 NTD262179:NTE262194 OCZ262179:ODA262194 OMV262179:OMW262194 OWR262179:OWS262194 PGN262179:PGO262194 PQJ262179:PQK262194 QAF262179:QAG262194 QKB262179:QKC262194 QTX262179:QTY262194 RDT262179:RDU262194 RNP262179:RNQ262194 RXL262179:RXM262194 SHH262179:SHI262194 SRD262179:SRE262194 TAZ262179:TBA262194 TKV262179:TKW262194 TUR262179:TUS262194 UEN262179:UEO262194 UOJ262179:UOK262194 UYF262179:UYG262194 VIB262179:VIC262194 VRX262179:VRY262194 WBT262179:WBU262194 WLP262179:WLQ262194 WVL262179:WVM262194 IZ327715:JA327730 SV327715:SW327730 ACR327715:ACS327730 AMN327715:AMO327730 AWJ327715:AWK327730 BGF327715:BGG327730 BQB327715:BQC327730 BZX327715:BZY327730 CJT327715:CJU327730 CTP327715:CTQ327730 DDL327715:DDM327730 DNH327715:DNI327730 DXD327715:DXE327730 EGZ327715:EHA327730 EQV327715:EQW327730 FAR327715:FAS327730 FKN327715:FKO327730 FUJ327715:FUK327730 GEF327715:GEG327730 GOB327715:GOC327730 GXX327715:GXY327730 HHT327715:HHU327730 HRP327715:HRQ327730 IBL327715:IBM327730 ILH327715:ILI327730 IVD327715:IVE327730 JEZ327715:JFA327730 JOV327715:JOW327730 JYR327715:JYS327730 KIN327715:KIO327730 KSJ327715:KSK327730 LCF327715:LCG327730 LMB327715:LMC327730 LVX327715:LVY327730 MFT327715:MFU327730 MPP327715:MPQ327730 MZL327715:MZM327730 NJH327715:NJI327730 NTD327715:NTE327730 OCZ327715:ODA327730 OMV327715:OMW327730 OWR327715:OWS327730 PGN327715:PGO327730 PQJ327715:PQK327730 QAF327715:QAG327730 QKB327715:QKC327730 QTX327715:QTY327730 RDT327715:RDU327730 RNP327715:RNQ327730 RXL327715:RXM327730 SHH327715:SHI327730 SRD327715:SRE327730 TAZ327715:TBA327730 TKV327715:TKW327730 TUR327715:TUS327730 UEN327715:UEO327730 UOJ327715:UOK327730 UYF327715:UYG327730 VIB327715:VIC327730 VRX327715:VRY327730 WBT327715:WBU327730 WLP327715:WLQ327730 WVL327715:WVM327730 IZ393251:JA393266 SV393251:SW393266 ACR393251:ACS393266 AMN393251:AMO393266 AWJ393251:AWK393266 BGF393251:BGG393266 BQB393251:BQC393266 BZX393251:BZY393266 CJT393251:CJU393266 CTP393251:CTQ393266 DDL393251:DDM393266 DNH393251:DNI393266 DXD393251:DXE393266 EGZ393251:EHA393266 EQV393251:EQW393266 FAR393251:FAS393266 FKN393251:FKO393266 FUJ393251:FUK393266 GEF393251:GEG393266 GOB393251:GOC393266 GXX393251:GXY393266 HHT393251:HHU393266 HRP393251:HRQ393266 IBL393251:IBM393266 ILH393251:ILI393266 IVD393251:IVE393266 JEZ393251:JFA393266 JOV393251:JOW393266 JYR393251:JYS393266 KIN393251:KIO393266 KSJ393251:KSK393266 LCF393251:LCG393266 LMB393251:LMC393266 LVX393251:LVY393266 MFT393251:MFU393266 MPP393251:MPQ393266 MZL393251:MZM393266 NJH393251:NJI393266 NTD393251:NTE393266 OCZ393251:ODA393266 OMV393251:OMW393266 OWR393251:OWS393266 PGN393251:PGO393266 PQJ393251:PQK393266 QAF393251:QAG393266 QKB393251:QKC393266 QTX393251:QTY393266 RDT393251:RDU393266 RNP393251:RNQ393266 RXL393251:RXM393266 SHH393251:SHI393266 SRD393251:SRE393266 TAZ393251:TBA393266 TKV393251:TKW393266 TUR393251:TUS393266 UEN393251:UEO393266 UOJ393251:UOK393266 UYF393251:UYG393266 VIB393251:VIC393266 VRX393251:VRY393266 WBT393251:WBU393266 WLP393251:WLQ393266 WVL393251:WVM393266 IZ458787:JA458802 SV458787:SW458802 ACR458787:ACS458802 AMN458787:AMO458802 AWJ458787:AWK458802 BGF458787:BGG458802 BQB458787:BQC458802 BZX458787:BZY458802 CJT458787:CJU458802 CTP458787:CTQ458802 DDL458787:DDM458802 DNH458787:DNI458802 DXD458787:DXE458802 EGZ458787:EHA458802 EQV458787:EQW458802 FAR458787:FAS458802 FKN458787:FKO458802 FUJ458787:FUK458802 GEF458787:GEG458802 GOB458787:GOC458802 GXX458787:GXY458802 HHT458787:HHU458802 HRP458787:HRQ458802 IBL458787:IBM458802 ILH458787:ILI458802 IVD458787:IVE458802 JEZ458787:JFA458802 JOV458787:JOW458802 JYR458787:JYS458802 KIN458787:KIO458802 KSJ458787:KSK458802 LCF458787:LCG458802 LMB458787:LMC458802 LVX458787:LVY458802 MFT458787:MFU458802 MPP458787:MPQ458802 MZL458787:MZM458802 NJH458787:NJI458802 NTD458787:NTE458802 OCZ458787:ODA458802 OMV458787:OMW458802 OWR458787:OWS458802 PGN458787:PGO458802 PQJ458787:PQK458802 QAF458787:QAG458802 QKB458787:QKC458802 QTX458787:QTY458802 RDT458787:RDU458802 RNP458787:RNQ458802 RXL458787:RXM458802 SHH458787:SHI458802 SRD458787:SRE458802 TAZ458787:TBA458802 TKV458787:TKW458802 TUR458787:TUS458802 UEN458787:UEO458802 UOJ458787:UOK458802 UYF458787:UYG458802 VIB458787:VIC458802 VRX458787:VRY458802 WBT458787:WBU458802 WLP458787:WLQ458802 WVL458787:WVM458802 IZ524323:JA524338 SV524323:SW524338 ACR524323:ACS524338 AMN524323:AMO524338 AWJ524323:AWK524338 BGF524323:BGG524338 BQB524323:BQC524338 BZX524323:BZY524338 CJT524323:CJU524338 CTP524323:CTQ524338 DDL524323:DDM524338 DNH524323:DNI524338 DXD524323:DXE524338 EGZ524323:EHA524338 EQV524323:EQW524338 FAR524323:FAS524338 FKN524323:FKO524338 FUJ524323:FUK524338 GEF524323:GEG524338 GOB524323:GOC524338 GXX524323:GXY524338 HHT524323:HHU524338 HRP524323:HRQ524338 IBL524323:IBM524338 ILH524323:ILI524338 IVD524323:IVE524338 JEZ524323:JFA524338 JOV524323:JOW524338 JYR524323:JYS524338 KIN524323:KIO524338 KSJ524323:KSK524338 LCF524323:LCG524338 LMB524323:LMC524338 LVX524323:LVY524338 MFT524323:MFU524338 MPP524323:MPQ524338 MZL524323:MZM524338 NJH524323:NJI524338 NTD524323:NTE524338 OCZ524323:ODA524338 OMV524323:OMW524338 OWR524323:OWS524338 PGN524323:PGO524338 PQJ524323:PQK524338 QAF524323:QAG524338 QKB524323:QKC524338 QTX524323:QTY524338 RDT524323:RDU524338 RNP524323:RNQ524338 RXL524323:RXM524338 SHH524323:SHI524338 SRD524323:SRE524338 TAZ524323:TBA524338 TKV524323:TKW524338 TUR524323:TUS524338 UEN524323:UEO524338 UOJ524323:UOK524338 UYF524323:UYG524338 VIB524323:VIC524338 VRX524323:VRY524338 WBT524323:WBU524338 WLP524323:WLQ524338 WVL524323:WVM524338 IZ589859:JA589874 SV589859:SW589874 ACR589859:ACS589874 AMN589859:AMO589874 AWJ589859:AWK589874 BGF589859:BGG589874 BQB589859:BQC589874 BZX589859:BZY589874 CJT589859:CJU589874 CTP589859:CTQ589874 DDL589859:DDM589874 DNH589859:DNI589874 DXD589859:DXE589874 EGZ589859:EHA589874 EQV589859:EQW589874 FAR589859:FAS589874 FKN589859:FKO589874 FUJ589859:FUK589874 GEF589859:GEG589874 GOB589859:GOC589874 GXX589859:GXY589874 HHT589859:HHU589874 HRP589859:HRQ589874 IBL589859:IBM589874 ILH589859:ILI589874 IVD589859:IVE589874 JEZ589859:JFA589874 JOV589859:JOW589874 JYR589859:JYS589874 KIN589859:KIO589874 KSJ589859:KSK589874 LCF589859:LCG589874 LMB589859:LMC589874 LVX589859:LVY589874 MFT589859:MFU589874 MPP589859:MPQ589874 MZL589859:MZM589874 NJH589859:NJI589874 NTD589859:NTE589874 OCZ589859:ODA589874 OMV589859:OMW589874 OWR589859:OWS589874 PGN589859:PGO589874 PQJ589859:PQK589874 QAF589859:QAG589874 QKB589859:QKC589874 QTX589859:QTY589874 RDT589859:RDU589874 RNP589859:RNQ589874 RXL589859:RXM589874 SHH589859:SHI589874 SRD589859:SRE589874 TAZ589859:TBA589874 TKV589859:TKW589874 TUR589859:TUS589874 UEN589859:UEO589874 UOJ589859:UOK589874 UYF589859:UYG589874 VIB589859:VIC589874 VRX589859:VRY589874 WBT589859:WBU589874 WLP589859:WLQ589874 WVL589859:WVM589874 IZ655395:JA655410 SV655395:SW655410 ACR655395:ACS655410 AMN655395:AMO655410 AWJ655395:AWK655410 BGF655395:BGG655410 BQB655395:BQC655410 BZX655395:BZY655410 CJT655395:CJU655410 CTP655395:CTQ655410 DDL655395:DDM655410 DNH655395:DNI655410 DXD655395:DXE655410 EGZ655395:EHA655410 EQV655395:EQW655410 FAR655395:FAS655410 FKN655395:FKO655410 FUJ655395:FUK655410 GEF655395:GEG655410 GOB655395:GOC655410 GXX655395:GXY655410 HHT655395:HHU655410 HRP655395:HRQ655410 IBL655395:IBM655410 ILH655395:ILI655410 IVD655395:IVE655410 JEZ655395:JFA655410 JOV655395:JOW655410 JYR655395:JYS655410 KIN655395:KIO655410 KSJ655395:KSK655410 LCF655395:LCG655410 LMB655395:LMC655410 LVX655395:LVY655410 MFT655395:MFU655410 MPP655395:MPQ655410 MZL655395:MZM655410 NJH655395:NJI655410 NTD655395:NTE655410 OCZ655395:ODA655410 OMV655395:OMW655410 OWR655395:OWS655410 PGN655395:PGO655410 PQJ655395:PQK655410 QAF655395:QAG655410 QKB655395:QKC655410 QTX655395:QTY655410 RDT655395:RDU655410 RNP655395:RNQ655410 RXL655395:RXM655410 SHH655395:SHI655410 SRD655395:SRE655410 TAZ655395:TBA655410 TKV655395:TKW655410 TUR655395:TUS655410 UEN655395:UEO655410 UOJ655395:UOK655410 UYF655395:UYG655410 VIB655395:VIC655410 VRX655395:VRY655410 WBT655395:WBU655410 WLP655395:WLQ655410 WVL655395:WVM655410 IZ720931:JA720946 SV720931:SW720946 ACR720931:ACS720946 AMN720931:AMO720946 AWJ720931:AWK720946 BGF720931:BGG720946 BQB720931:BQC720946 BZX720931:BZY720946 CJT720931:CJU720946 CTP720931:CTQ720946 DDL720931:DDM720946 DNH720931:DNI720946 DXD720931:DXE720946 EGZ720931:EHA720946 EQV720931:EQW720946 FAR720931:FAS720946 FKN720931:FKO720946 FUJ720931:FUK720946 GEF720931:GEG720946 GOB720931:GOC720946 GXX720931:GXY720946 HHT720931:HHU720946 HRP720931:HRQ720946 IBL720931:IBM720946 ILH720931:ILI720946 IVD720931:IVE720946 JEZ720931:JFA720946 JOV720931:JOW720946 JYR720931:JYS720946 KIN720931:KIO720946 KSJ720931:KSK720946 LCF720931:LCG720946 LMB720931:LMC720946 LVX720931:LVY720946 MFT720931:MFU720946 MPP720931:MPQ720946 MZL720931:MZM720946 NJH720931:NJI720946 NTD720931:NTE720946 OCZ720931:ODA720946 OMV720931:OMW720946 OWR720931:OWS720946 PGN720931:PGO720946 PQJ720931:PQK720946 QAF720931:QAG720946 QKB720931:QKC720946 QTX720931:QTY720946 RDT720931:RDU720946 RNP720931:RNQ720946 RXL720931:RXM720946 SHH720931:SHI720946 SRD720931:SRE720946 TAZ720931:TBA720946 TKV720931:TKW720946 TUR720931:TUS720946 UEN720931:UEO720946 UOJ720931:UOK720946 UYF720931:UYG720946 VIB720931:VIC720946 VRX720931:VRY720946 WBT720931:WBU720946 WLP720931:WLQ720946 WVL720931:WVM720946 IZ786467:JA786482 SV786467:SW786482 ACR786467:ACS786482 AMN786467:AMO786482 AWJ786467:AWK786482 BGF786467:BGG786482 BQB786467:BQC786482 BZX786467:BZY786482 CJT786467:CJU786482 CTP786467:CTQ786482 DDL786467:DDM786482 DNH786467:DNI786482 DXD786467:DXE786482 EGZ786467:EHA786482 EQV786467:EQW786482 FAR786467:FAS786482 FKN786467:FKO786482 FUJ786467:FUK786482 GEF786467:GEG786482 GOB786467:GOC786482 GXX786467:GXY786482 HHT786467:HHU786482 HRP786467:HRQ786482 IBL786467:IBM786482 ILH786467:ILI786482 IVD786467:IVE786482 JEZ786467:JFA786482 JOV786467:JOW786482 JYR786467:JYS786482 KIN786467:KIO786482 KSJ786467:KSK786482 LCF786467:LCG786482 LMB786467:LMC786482 LVX786467:LVY786482 MFT786467:MFU786482 MPP786467:MPQ786482 MZL786467:MZM786482 NJH786467:NJI786482 NTD786467:NTE786482 OCZ786467:ODA786482 OMV786467:OMW786482 OWR786467:OWS786482 PGN786467:PGO786482 PQJ786467:PQK786482 QAF786467:QAG786482 QKB786467:QKC786482 QTX786467:QTY786482 RDT786467:RDU786482 RNP786467:RNQ786482 RXL786467:RXM786482 SHH786467:SHI786482 SRD786467:SRE786482 TAZ786467:TBA786482 TKV786467:TKW786482 TUR786467:TUS786482 UEN786467:UEO786482 UOJ786467:UOK786482 UYF786467:UYG786482 VIB786467:VIC786482 VRX786467:VRY786482 WBT786467:WBU786482 WLP786467:WLQ786482 WVL786467:WVM786482 IZ852003:JA852018 SV852003:SW852018 ACR852003:ACS852018 AMN852003:AMO852018 AWJ852003:AWK852018 BGF852003:BGG852018 BQB852003:BQC852018 BZX852003:BZY852018 CJT852003:CJU852018 CTP852003:CTQ852018 DDL852003:DDM852018 DNH852003:DNI852018 DXD852003:DXE852018 EGZ852003:EHA852018 EQV852003:EQW852018 FAR852003:FAS852018 FKN852003:FKO852018 FUJ852003:FUK852018 GEF852003:GEG852018 GOB852003:GOC852018 GXX852003:GXY852018 HHT852003:HHU852018 HRP852003:HRQ852018 IBL852003:IBM852018 ILH852003:ILI852018 IVD852003:IVE852018 JEZ852003:JFA852018 JOV852003:JOW852018 JYR852003:JYS852018 KIN852003:KIO852018 KSJ852003:KSK852018 LCF852003:LCG852018 LMB852003:LMC852018 LVX852003:LVY852018 MFT852003:MFU852018 MPP852003:MPQ852018 MZL852003:MZM852018 NJH852003:NJI852018 NTD852003:NTE852018 OCZ852003:ODA852018 OMV852003:OMW852018 OWR852003:OWS852018 PGN852003:PGO852018 PQJ852003:PQK852018 QAF852003:QAG852018 QKB852003:QKC852018 QTX852003:QTY852018 RDT852003:RDU852018 RNP852003:RNQ852018 RXL852003:RXM852018 SHH852003:SHI852018 SRD852003:SRE852018 TAZ852003:TBA852018 TKV852003:TKW852018 TUR852003:TUS852018 UEN852003:UEO852018 UOJ852003:UOK852018 UYF852003:UYG852018 VIB852003:VIC852018 VRX852003:VRY852018 WBT852003:WBU852018 WLP852003:WLQ852018 WVL852003:WVM852018 IZ917539:JA917554 SV917539:SW917554 ACR917539:ACS917554 AMN917539:AMO917554 AWJ917539:AWK917554 BGF917539:BGG917554 BQB917539:BQC917554 BZX917539:BZY917554 CJT917539:CJU917554 CTP917539:CTQ917554 DDL917539:DDM917554 DNH917539:DNI917554 DXD917539:DXE917554 EGZ917539:EHA917554 EQV917539:EQW917554 FAR917539:FAS917554 FKN917539:FKO917554 FUJ917539:FUK917554 GEF917539:GEG917554 GOB917539:GOC917554 GXX917539:GXY917554 HHT917539:HHU917554 HRP917539:HRQ917554 IBL917539:IBM917554 ILH917539:ILI917554 IVD917539:IVE917554 JEZ917539:JFA917554 JOV917539:JOW917554 JYR917539:JYS917554 KIN917539:KIO917554 KSJ917539:KSK917554 LCF917539:LCG917554 LMB917539:LMC917554 LVX917539:LVY917554 MFT917539:MFU917554 MPP917539:MPQ917554 MZL917539:MZM917554 NJH917539:NJI917554 NTD917539:NTE917554 OCZ917539:ODA917554 OMV917539:OMW917554 OWR917539:OWS917554 PGN917539:PGO917554 PQJ917539:PQK917554 QAF917539:QAG917554 QKB917539:QKC917554 QTX917539:QTY917554 RDT917539:RDU917554 RNP917539:RNQ917554 RXL917539:RXM917554 SHH917539:SHI917554 SRD917539:SRE917554 TAZ917539:TBA917554 TKV917539:TKW917554 TUR917539:TUS917554 UEN917539:UEO917554 UOJ917539:UOK917554 UYF917539:UYG917554 VIB917539:VIC917554 VRX917539:VRY917554 WBT917539:WBU917554 WLP917539:WLQ917554 WVL917539:WVM917554 IZ983075:JA983090 SV983075:SW983090 ACR983075:ACS983090 AMN983075:AMO983090 AWJ983075:AWK983090 BGF983075:BGG983090 BQB983075:BQC983090 BZX983075:BZY983090 CJT983075:CJU983090 CTP983075:CTQ983090 DDL983075:DDM983090 DNH983075:DNI983090 DXD983075:DXE983090 EGZ983075:EHA983090 EQV983075:EQW983090 FAR983075:FAS983090 FKN983075:FKO983090 FUJ983075:FUK983090 GEF983075:GEG983090 GOB983075:GOC983090 GXX983075:GXY983090 HHT983075:HHU983090 HRP983075:HRQ983090 IBL983075:IBM983090 ILH983075:ILI983090 IVD983075:IVE983090 JEZ983075:JFA983090 JOV983075:JOW983090 JYR983075:JYS983090 KIN983075:KIO983090 KSJ983075:KSK983090 LCF983075:LCG983090 LMB983075:LMC983090 LVX983075:LVY983090 MFT983075:MFU983090 MPP983075:MPQ983090 MZL983075:MZM983090 NJH983075:NJI983090 NTD983075:NTE983090 OCZ983075:ODA983090 OMV983075:OMW983090 OWR983075:OWS983090 PGN983075:PGO983090 PQJ983075:PQK983090 QAF983075:QAG983090 QKB983075:QKC983090 QTX983075:QTY983090 RDT983075:RDU983090 RNP983075:RNQ983090 RXL983075:RXM983090 SHH983075:SHI983090 SRD983075:SRE983090 TAZ983075:TBA983090 TKV983075:TKW983090 TUR983075:TUS983090 UEN983075:UEO983090 UOJ983075:UOK983090 UYF983075:UYG983090 VIB983075:VIC983090 VRX983075:VRY983090 WBT983075:WBU983090 WLP983075:WLQ983090 WVL983075:WVM983090 E983044:G983059 E917508:G917523 E851972:G851987 E786436:G786451 E720900:G720915 E655364:G655379 E589828:G589843 E524292:G524307 E458756:G458771 E393220:G393235 E327684:G327699 E262148:G262163 E196612:G196627 E9:G28</xm:sqref>
        </x14:dataValidation>
        <x14:dataValidation type="list" errorStyle="warning" allowBlank="1" showInputMessage="1" showErrorMessage="1" error="以下拉式選單選取項目名稱" xr:uid="{2A020177-69EF-415B-B009-53E367E418F8}">
          <x14:formula1>
            <xm:f>選單資料!$N$1:$N$10</xm:f>
          </x14:formula1>
          <xm:sqref>D33:E47</xm:sqref>
        </x14:dataValidation>
        <x14:dataValidation type="list" errorStyle="warning" allowBlank="1" showInputMessage="1" showErrorMessage="1" error="以下拉式選單選取幣別" xr:uid="{59D48E43-FE6C-4F65-84E3-6E9844A7A8A3}">
          <x14:formula1>
            <xm:f>選單資料!$T$1:$T$10</xm:f>
          </x14:formula1>
          <xm:sqref>F5:F6 I4:I6 I33:I47</xm:sqref>
        </x14:dataValidation>
        <x14:dataValidation type="list" allowBlank="1" showInputMessage="1" showErrorMessage="1" xr:uid="{E26A40FF-B4CA-4791-B370-F265B46846B5}">
          <x14:formula1>
            <xm:f>選單資料!$H$1:$H$10</xm:f>
          </x14:formula1>
          <xm:sqref>D48:E48</xm:sqref>
        </x14:dataValidation>
        <x14:dataValidation type="list" allowBlank="1" showInputMessage="1" showErrorMessage="1" xr:uid="{AD04AF68-A21E-46E9-8ADF-4DA921D901F0}">
          <x14:formula1>
            <xm:f>選單資料!$K$1:$K$9</xm:f>
          </x14:formula1>
          <xm:sqref>I48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17A62-6124-401C-BC91-191EB1330799}">
  <dimension ref="A1:W83"/>
  <sheetViews>
    <sheetView topLeftCell="I1" workbookViewId="0">
      <selection activeCell="T14" sqref="T14"/>
    </sheetView>
  </sheetViews>
  <sheetFormatPr defaultColWidth="8.875" defaultRowHeight="19.5" outlineLevelCol="1" x14ac:dyDescent="0.3"/>
  <cols>
    <col min="1" max="1" width="40.5" style="86" customWidth="1"/>
    <col min="2" max="2" width="24.125" style="86" customWidth="1"/>
    <col min="3" max="3" width="5.625" style="86" customWidth="1"/>
    <col min="4" max="4" width="5.625" style="86" hidden="1" customWidth="1" outlineLevel="1"/>
    <col min="5" max="5" width="38" style="86" hidden="1" customWidth="1" outlineLevel="1"/>
    <col min="6" max="6" width="10.625" style="86" hidden="1" customWidth="1" outlineLevel="1"/>
    <col min="7" max="7" width="36.125" style="129" hidden="1" customWidth="1" outlineLevel="1"/>
    <col min="8" max="8" width="37.875" style="129" hidden="1" customWidth="1" outlineLevel="1"/>
    <col min="9" max="9" width="18.5" style="135" customWidth="1" collapsed="1"/>
    <col min="10" max="10" width="18.25" style="135" customWidth="1"/>
    <col min="11" max="11" width="21.875" style="137" customWidth="1"/>
    <col min="12" max="13" width="8.875" style="86"/>
    <col min="14" max="14" width="24.5" style="86" customWidth="1"/>
    <col min="15" max="16" width="5.625" style="86" customWidth="1"/>
    <col min="17" max="17" width="18.875" style="86" customWidth="1"/>
    <col min="18" max="19" width="5.625" style="86" customWidth="1"/>
    <col min="20" max="21" width="10.625" style="86" customWidth="1"/>
    <col min="22" max="16384" width="8.875" style="86"/>
  </cols>
  <sheetData>
    <row r="1" spans="1:23" s="113" customFormat="1" x14ac:dyDescent="0.25">
      <c r="A1" s="113" t="s">
        <v>146</v>
      </c>
      <c r="E1" s="114" t="s">
        <v>147</v>
      </c>
      <c r="F1" s="114" t="s">
        <v>148</v>
      </c>
      <c r="G1" s="114" t="s">
        <v>149</v>
      </c>
      <c r="H1" s="114" t="s">
        <v>149</v>
      </c>
      <c r="I1" s="11" t="s">
        <v>151</v>
      </c>
      <c r="J1" s="11" t="s">
        <v>152</v>
      </c>
      <c r="K1" s="124" t="s">
        <v>150</v>
      </c>
      <c r="N1" s="113" t="s">
        <v>153</v>
      </c>
      <c r="Q1" s="113" t="s">
        <v>154</v>
      </c>
      <c r="T1" s="613" t="s">
        <v>69</v>
      </c>
      <c r="U1" s="613"/>
    </row>
    <row r="2" spans="1:23" ht="39" x14ac:dyDescent="0.3">
      <c r="A2" s="84" t="s">
        <v>155</v>
      </c>
      <c r="E2" s="85" t="s">
        <v>72</v>
      </c>
      <c r="F2" s="115" t="s">
        <v>156</v>
      </c>
      <c r="G2" s="116" t="s">
        <v>157</v>
      </c>
      <c r="H2" s="117" t="s">
        <v>158</v>
      </c>
      <c r="J2" s="136">
        <v>130810</v>
      </c>
      <c r="K2" s="259" t="s">
        <v>362</v>
      </c>
      <c r="N2" s="53" t="s">
        <v>50</v>
      </c>
      <c r="Q2" s="86" t="s">
        <v>161</v>
      </c>
      <c r="T2" s="86" t="s">
        <v>18</v>
      </c>
      <c r="U2" s="86" t="s">
        <v>73</v>
      </c>
      <c r="W2" s="86">
        <v>114</v>
      </c>
    </row>
    <row r="3" spans="1:23" ht="39" x14ac:dyDescent="0.3">
      <c r="A3" s="84" t="s">
        <v>162</v>
      </c>
      <c r="E3" s="85" t="s">
        <v>74</v>
      </c>
      <c r="F3" s="115" t="s">
        <v>163</v>
      </c>
      <c r="G3" s="118" t="s">
        <v>164</v>
      </c>
      <c r="H3" s="118" t="s">
        <v>165</v>
      </c>
      <c r="J3" s="136">
        <v>130820</v>
      </c>
      <c r="K3" s="259" t="s">
        <v>363</v>
      </c>
      <c r="N3" s="52" t="s">
        <v>21</v>
      </c>
      <c r="Q3" s="86" t="s">
        <v>166</v>
      </c>
      <c r="T3" s="86" t="s">
        <v>17</v>
      </c>
      <c r="U3" s="86" t="s">
        <v>75</v>
      </c>
      <c r="W3" s="86">
        <v>115</v>
      </c>
    </row>
    <row r="4" spans="1:23" ht="39" x14ac:dyDescent="0.3">
      <c r="A4" s="87" t="s">
        <v>167</v>
      </c>
      <c r="E4" s="85" t="s">
        <v>76</v>
      </c>
      <c r="F4" s="115" t="s">
        <v>168</v>
      </c>
      <c r="G4" s="118" t="s">
        <v>169</v>
      </c>
      <c r="H4" s="118" t="s">
        <v>170</v>
      </c>
      <c r="J4" s="136">
        <v>130830</v>
      </c>
      <c r="K4" s="259" t="s">
        <v>318</v>
      </c>
      <c r="N4" s="138" t="s">
        <v>302</v>
      </c>
      <c r="Q4" s="86" t="s">
        <v>303</v>
      </c>
      <c r="T4" s="86" t="s">
        <v>77</v>
      </c>
      <c r="U4" s="86" t="s">
        <v>78</v>
      </c>
      <c r="W4" s="86">
        <v>116</v>
      </c>
    </row>
    <row r="5" spans="1:23" ht="39" x14ac:dyDescent="0.3">
      <c r="A5" s="87" t="s">
        <v>173</v>
      </c>
      <c r="E5" s="85" t="s">
        <v>79</v>
      </c>
      <c r="F5" s="115" t="s">
        <v>174</v>
      </c>
      <c r="G5" s="118" t="s">
        <v>175</v>
      </c>
      <c r="H5" s="118" t="s">
        <v>176</v>
      </c>
      <c r="J5" s="136">
        <v>130840</v>
      </c>
      <c r="K5" s="259" t="s">
        <v>319</v>
      </c>
      <c r="N5" s="52" t="s">
        <v>80</v>
      </c>
      <c r="Q5" s="86" t="s">
        <v>305</v>
      </c>
      <c r="T5" s="86" t="s">
        <v>81</v>
      </c>
      <c r="U5" s="86" t="s">
        <v>82</v>
      </c>
    </row>
    <row r="6" spans="1:23" ht="39" x14ac:dyDescent="0.3">
      <c r="A6" s="84" t="s">
        <v>179</v>
      </c>
      <c r="E6" s="85" t="s">
        <v>83</v>
      </c>
      <c r="F6" s="115" t="s">
        <v>180</v>
      </c>
      <c r="G6" s="118" t="s">
        <v>181</v>
      </c>
      <c r="H6" s="118" t="s">
        <v>182</v>
      </c>
      <c r="J6" s="136">
        <v>130850</v>
      </c>
      <c r="K6" s="259" t="s">
        <v>320</v>
      </c>
      <c r="N6" s="52" t="s">
        <v>84</v>
      </c>
      <c r="T6" s="86" t="s">
        <v>85</v>
      </c>
      <c r="U6" s="86" t="s">
        <v>86</v>
      </c>
    </row>
    <row r="7" spans="1:23" ht="39" x14ac:dyDescent="0.3">
      <c r="A7" s="84" t="s">
        <v>183</v>
      </c>
      <c r="E7" s="85" t="s">
        <v>87</v>
      </c>
      <c r="F7" s="115" t="s">
        <v>184</v>
      </c>
      <c r="G7" s="118" t="s">
        <v>185</v>
      </c>
      <c r="H7" s="118" t="s">
        <v>186</v>
      </c>
      <c r="J7" s="136">
        <v>130860</v>
      </c>
      <c r="K7" s="259" t="s">
        <v>322</v>
      </c>
      <c r="N7" s="52" t="s">
        <v>88</v>
      </c>
      <c r="T7" s="86" t="s">
        <v>89</v>
      </c>
      <c r="U7" s="86" t="s">
        <v>90</v>
      </c>
    </row>
    <row r="8" spans="1:23" ht="58.5" x14ac:dyDescent="0.3">
      <c r="A8" s="84" t="s">
        <v>187</v>
      </c>
      <c r="B8" s="119" t="s">
        <v>188</v>
      </c>
      <c r="E8" s="85" t="s">
        <v>91</v>
      </c>
      <c r="F8" s="115" t="s">
        <v>189</v>
      </c>
      <c r="G8" s="120" t="s">
        <v>190</v>
      </c>
      <c r="H8" s="121" t="s">
        <v>191</v>
      </c>
      <c r="J8" s="136">
        <v>130870</v>
      </c>
      <c r="K8" s="259" t="s">
        <v>321</v>
      </c>
      <c r="N8" s="52" t="s">
        <v>92</v>
      </c>
      <c r="T8" s="86" t="s">
        <v>93</v>
      </c>
      <c r="U8" s="86" t="s">
        <v>94</v>
      </c>
    </row>
    <row r="9" spans="1:23" ht="39" x14ac:dyDescent="0.3">
      <c r="A9" s="88" t="s">
        <v>192</v>
      </c>
      <c r="E9" s="85" t="s">
        <v>95</v>
      </c>
      <c r="F9" s="115" t="s">
        <v>193</v>
      </c>
      <c r="G9" s="118" t="s">
        <v>194</v>
      </c>
      <c r="H9" s="118" t="s">
        <v>195</v>
      </c>
      <c r="J9" s="136">
        <v>130880</v>
      </c>
      <c r="K9" s="259" t="s">
        <v>364</v>
      </c>
      <c r="N9" s="52" t="s">
        <v>96</v>
      </c>
      <c r="T9" s="86" t="s">
        <v>310</v>
      </c>
      <c r="U9" s="86" t="s">
        <v>311</v>
      </c>
    </row>
    <row r="10" spans="1:23" ht="39" x14ac:dyDescent="0.3">
      <c r="A10" s="84"/>
      <c r="E10" s="85" t="s">
        <v>97</v>
      </c>
      <c r="F10" s="115" t="s">
        <v>196</v>
      </c>
      <c r="G10" s="122" t="s">
        <v>197</v>
      </c>
      <c r="H10" s="122" t="s">
        <v>198</v>
      </c>
      <c r="J10" s="136">
        <v>130310</v>
      </c>
      <c r="K10" s="259" t="s">
        <v>324</v>
      </c>
      <c r="T10" s="86" t="s">
        <v>313</v>
      </c>
      <c r="U10" s="86" t="s">
        <v>314</v>
      </c>
    </row>
    <row r="11" spans="1:23" ht="39" x14ac:dyDescent="0.3">
      <c r="A11" s="123"/>
      <c r="E11" s="85" t="s">
        <v>98</v>
      </c>
      <c r="F11" s="115" t="s">
        <v>199</v>
      </c>
      <c r="G11" s="118" t="s">
        <v>200</v>
      </c>
      <c r="H11" s="118" t="s">
        <v>201</v>
      </c>
      <c r="J11" s="136">
        <v>130320</v>
      </c>
      <c r="K11" s="259" t="s">
        <v>325</v>
      </c>
    </row>
    <row r="12" spans="1:23" ht="58.5" x14ac:dyDescent="0.3">
      <c r="A12" s="123"/>
      <c r="E12" s="85" t="s">
        <v>99</v>
      </c>
      <c r="F12" s="115" t="s">
        <v>202</v>
      </c>
      <c r="G12" s="118" t="s">
        <v>203</v>
      </c>
      <c r="H12" s="118" t="s">
        <v>204</v>
      </c>
      <c r="J12" s="136">
        <v>130330</v>
      </c>
      <c r="K12" s="259" t="s">
        <v>326</v>
      </c>
    </row>
    <row r="13" spans="1:23" ht="39" x14ac:dyDescent="0.3">
      <c r="E13" s="85" t="s">
        <v>205</v>
      </c>
      <c r="F13" s="115" t="s">
        <v>206</v>
      </c>
      <c r="G13" s="118" t="s">
        <v>207</v>
      </c>
      <c r="H13" s="118" t="s">
        <v>208</v>
      </c>
      <c r="J13" s="136">
        <v>130410</v>
      </c>
      <c r="K13" s="259" t="s">
        <v>327</v>
      </c>
    </row>
    <row r="14" spans="1:23" ht="39" x14ac:dyDescent="0.3">
      <c r="E14" s="139"/>
      <c r="F14" s="139"/>
      <c r="G14" s="118" t="s">
        <v>211</v>
      </c>
      <c r="H14" s="118" t="s">
        <v>212</v>
      </c>
      <c r="J14" s="136">
        <v>130420</v>
      </c>
      <c r="K14" s="259" t="s">
        <v>328</v>
      </c>
    </row>
    <row r="15" spans="1:23" ht="58.5" x14ac:dyDescent="0.3">
      <c r="G15" s="118" t="s">
        <v>213</v>
      </c>
      <c r="H15" s="118" t="s">
        <v>214</v>
      </c>
      <c r="J15" s="136">
        <v>130510</v>
      </c>
      <c r="K15" s="259" t="s">
        <v>329</v>
      </c>
    </row>
    <row r="16" spans="1:23" ht="39" x14ac:dyDescent="0.3">
      <c r="G16" s="118" t="s">
        <v>215</v>
      </c>
      <c r="H16" s="118" t="s">
        <v>216</v>
      </c>
      <c r="J16" s="136">
        <v>130520</v>
      </c>
      <c r="K16" s="259" t="s">
        <v>330</v>
      </c>
    </row>
    <row r="17" spans="7:11" ht="39" x14ac:dyDescent="0.3">
      <c r="G17" s="124" t="s">
        <v>219</v>
      </c>
      <c r="H17" s="124" t="s">
        <v>220</v>
      </c>
      <c r="J17" s="136">
        <v>130530</v>
      </c>
      <c r="K17" s="259" t="s">
        <v>331</v>
      </c>
    </row>
    <row r="18" spans="7:11" ht="39" x14ac:dyDescent="0.3">
      <c r="G18" s="124" t="s">
        <v>221</v>
      </c>
      <c r="H18" s="124" t="s">
        <v>222</v>
      </c>
      <c r="J18" s="136">
        <v>130610</v>
      </c>
      <c r="K18" s="259" t="s">
        <v>332</v>
      </c>
    </row>
    <row r="19" spans="7:11" ht="39" x14ac:dyDescent="0.3">
      <c r="G19" s="118" t="s">
        <v>223</v>
      </c>
      <c r="H19" s="118" t="s">
        <v>224</v>
      </c>
      <c r="J19" s="136">
        <v>130711</v>
      </c>
      <c r="K19" s="259" t="s">
        <v>333</v>
      </c>
    </row>
    <row r="20" spans="7:11" ht="39" x14ac:dyDescent="0.3">
      <c r="G20" s="118" t="s">
        <v>225</v>
      </c>
      <c r="H20" s="118" t="s">
        <v>226</v>
      </c>
      <c r="J20" s="136">
        <v>130712</v>
      </c>
      <c r="K20" s="259" t="s">
        <v>334</v>
      </c>
    </row>
    <row r="21" spans="7:11" ht="39" x14ac:dyDescent="0.3">
      <c r="G21" s="118" t="s">
        <v>227</v>
      </c>
      <c r="H21" s="118" t="s">
        <v>228</v>
      </c>
      <c r="J21" s="136">
        <v>130713</v>
      </c>
      <c r="K21" s="259" t="s">
        <v>335</v>
      </c>
    </row>
    <row r="22" spans="7:11" ht="39" x14ac:dyDescent="0.3">
      <c r="G22" s="118" t="s">
        <v>229</v>
      </c>
      <c r="H22" s="118" t="s">
        <v>230</v>
      </c>
      <c r="J22" s="136">
        <v>130720</v>
      </c>
      <c r="K22" s="259" t="s">
        <v>336</v>
      </c>
    </row>
    <row r="23" spans="7:11" ht="39" x14ac:dyDescent="0.3">
      <c r="G23" s="118" t="s">
        <v>231</v>
      </c>
      <c r="H23" s="118" t="s">
        <v>232</v>
      </c>
      <c r="J23" s="136">
        <v>130910</v>
      </c>
      <c r="K23" s="259" t="s">
        <v>368</v>
      </c>
    </row>
    <row r="24" spans="7:11" ht="39" x14ac:dyDescent="0.3">
      <c r="G24" s="118" t="s">
        <v>233</v>
      </c>
      <c r="H24" s="118" t="s">
        <v>234</v>
      </c>
      <c r="J24" s="136">
        <v>139910</v>
      </c>
      <c r="K24" s="259" t="s">
        <v>337</v>
      </c>
    </row>
    <row r="25" spans="7:11" ht="58.5" x14ac:dyDescent="0.3">
      <c r="G25" s="118" t="s">
        <v>237</v>
      </c>
      <c r="H25" s="118" t="s">
        <v>238</v>
      </c>
      <c r="J25" s="136">
        <v>139911</v>
      </c>
      <c r="K25" s="259" t="s">
        <v>338</v>
      </c>
    </row>
    <row r="26" spans="7:11" ht="39" x14ac:dyDescent="0.3">
      <c r="G26" s="118" t="s">
        <v>239</v>
      </c>
      <c r="H26" s="118" t="s">
        <v>240</v>
      </c>
      <c r="J26" s="141">
        <v>120101</v>
      </c>
      <c r="K26" s="260" t="s">
        <v>159</v>
      </c>
    </row>
    <row r="27" spans="7:11" ht="58.5" x14ac:dyDescent="0.3">
      <c r="G27" s="118" t="s">
        <v>241</v>
      </c>
      <c r="H27" s="118" t="s">
        <v>242</v>
      </c>
      <c r="J27" s="141">
        <v>120103</v>
      </c>
      <c r="K27" s="261" t="s">
        <v>171</v>
      </c>
    </row>
    <row r="28" spans="7:11" ht="39" x14ac:dyDescent="0.3">
      <c r="G28" s="125" t="s">
        <v>245</v>
      </c>
      <c r="H28" s="125" t="s">
        <v>246</v>
      </c>
      <c r="J28" s="141">
        <v>120104</v>
      </c>
      <c r="K28" s="261" t="s">
        <v>177</v>
      </c>
    </row>
    <row r="29" spans="7:11" ht="39" x14ac:dyDescent="0.3">
      <c r="G29" s="126" t="s">
        <v>247</v>
      </c>
      <c r="H29" s="127"/>
      <c r="J29" s="141">
        <v>120202</v>
      </c>
      <c r="K29" s="261" t="s">
        <v>209</v>
      </c>
    </row>
    <row r="30" spans="7:11" ht="39" x14ac:dyDescent="0.3">
      <c r="G30" s="118" t="s">
        <v>248</v>
      </c>
      <c r="H30" s="126" t="s">
        <v>249</v>
      </c>
      <c r="J30" s="141">
        <v>120401</v>
      </c>
      <c r="K30" s="261" t="s">
        <v>217</v>
      </c>
    </row>
    <row r="31" spans="7:11" ht="39" x14ac:dyDescent="0.3">
      <c r="G31" s="118" t="s">
        <v>252</v>
      </c>
      <c r="H31" s="118" t="s">
        <v>253</v>
      </c>
      <c r="J31" s="141">
        <v>120409</v>
      </c>
      <c r="K31" s="261" t="s">
        <v>235</v>
      </c>
    </row>
    <row r="32" spans="7:11" ht="58.5" x14ac:dyDescent="0.3">
      <c r="G32" s="122" t="s">
        <v>254</v>
      </c>
      <c r="H32" s="118" t="s">
        <v>255</v>
      </c>
      <c r="J32" s="141">
        <v>120502</v>
      </c>
      <c r="K32" s="262" t="s">
        <v>243</v>
      </c>
    </row>
    <row r="33" spans="7:11" ht="39" x14ac:dyDescent="0.3">
      <c r="G33" s="118" t="s">
        <v>257</v>
      </c>
      <c r="H33" s="122" t="s">
        <v>258</v>
      </c>
      <c r="J33" s="141">
        <v>120602</v>
      </c>
      <c r="K33" s="262" t="s">
        <v>250</v>
      </c>
    </row>
    <row r="34" spans="7:11" ht="39" x14ac:dyDescent="0.3">
      <c r="G34" s="118" t="s">
        <v>259</v>
      </c>
      <c r="H34" s="118" t="s">
        <v>260</v>
      </c>
      <c r="J34" s="141">
        <v>121002</v>
      </c>
      <c r="K34" s="262" t="s">
        <v>279</v>
      </c>
    </row>
    <row r="35" spans="7:11" ht="39" x14ac:dyDescent="0.3">
      <c r="G35" s="118" t="s">
        <v>261</v>
      </c>
      <c r="H35" s="118" t="s">
        <v>262</v>
      </c>
      <c r="J35" s="141">
        <v>121201</v>
      </c>
      <c r="K35" s="260" t="s">
        <v>290</v>
      </c>
    </row>
    <row r="36" spans="7:11" ht="39" x14ac:dyDescent="0.3">
      <c r="G36" s="127" t="s">
        <v>263</v>
      </c>
      <c r="H36" s="118" t="s">
        <v>264</v>
      </c>
    </row>
    <row r="37" spans="7:11" ht="39" x14ac:dyDescent="0.3">
      <c r="G37" s="127" t="s">
        <v>265</v>
      </c>
      <c r="H37" s="127" t="s">
        <v>266</v>
      </c>
      <c r="I37" s="140" t="s">
        <v>160</v>
      </c>
    </row>
    <row r="38" spans="7:11" ht="39" x14ac:dyDescent="0.3">
      <c r="G38" s="127" t="s">
        <v>267</v>
      </c>
      <c r="H38" s="127" t="s">
        <v>268</v>
      </c>
      <c r="I38" s="140" t="s">
        <v>172</v>
      </c>
    </row>
    <row r="39" spans="7:11" ht="39" x14ac:dyDescent="0.3">
      <c r="G39" s="118" t="s">
        <v>269</v>
      </c>
      <c r="H39" s="127" t="s">
        <v>270</v>
      </c>
      <c r="I39" s="140" t="s">
        <v>178</v>
      </c>
    </row>
    <row r="40" spans="7:11" ht="39" x14ac:dyDescent="0.3">
      <c r="G40" s="118" t="s">
        <v>294</v>
      </c>
      <c r="H40" s="118" t="s">
        <v>272</v>
      </c>
      <c r="I40" s="140" t="s">
        <v>210</v>
      </c>
    </row>
    <row r="41" spans="7:11" ht="39" x14ac:dyDescent="0.3">
      <c r="G41" s="118" t="s">
        <v>271</v>
      </c>
      <c r="H41" s="118" t="s">
        <v>274</v>
      </c>
      <c r="I41" s="140" t="s">
        <v>218</v>
      </c>
    </row>
    <row r="42" spans="7:11" ht="39" x14ac:dyDescent="0.3">
      <c r="G42" s="128" t="s">
        <v>273</v>
      </c>
      <c r="H42" s="128" t="s">
        <v>276</v>
      </c>
      <c r="I42" s="140" t="s">
        <v>236</v>
      </c>
    </row>
    <row r="43" spans="7:11" ht="39" x14ac:dyDescent="0.3">
      <c r="G43" s="126" t="s">
        <v>275</v>
      </c>
      <c r="H43" s="126" t="s">
        <v>278</v>
      </c>
      <c r="I43" s="140" t="s">
        <v>244</v>
      </c>
    </row>
    <row r="44" spans="7:11" ht="39" x14ac:dyDescent="0.3">
      <c r="G44" s="126" t="s">
        <v>277</v>
      </c>
      <c r="H44" s="126"/>
      <c r="I44" s="140" t="s">
        <v>251</v>
      </c>
    </row>
    <row r="45" spans="7:11" ht="39" x14ac:dyDescent="0.3">
      <c r="G45" s="125" t="s">
        <v>281</v>
      </c>
      <c r="H45" s="127"/>
      <c r="I45" s="140" t="s">
        <v>280</v>
      </c>
    </row>
    <row r="46" spans="7:11" ht="39" x14ac:dyDescent="0.3">
      <c r="G46" s="125" t="s">
        <v>282</v>
      </c>
      <c r="H46" s="126"/>
      <c r="I46" s="140" t="s">
        <v>291</v>
      </c>
    </row>
    <row r="47" spans="7:11" ht="39" x14ac:dyDescent="0.3">
      <c r="G47" s="125" t="s">
        <v>283</v>
      </c>
      <c r="H47" s="126"/>
    </row>
    <row r="48" spans="7:11" ht="39" x14ac:dyDescent="0.3">
      <c r="G48" s="127" t="s">
        <v>284</v>
      </c>
      <c r="H48" s="126" t="s">
        <v>285</v>
      </c>
    </row>
    <row r="49" spans="7:8" x14ac:dyDescent="0.3">
      <c r="H49" s="125" t="s">
        <v>286</v>
      </c>
    </row>
    <row r="50" spans="7:8" x14ac:dyDescent="0.3">
      <c r="H50" s="126"/>
    </row>
    <row r="51" spans="7:8" x14ac:dyDescent="0.3">
      <c r="H51" s="126"/>
    </row>
    <row r="52" spans="7:8" x14ac:dyDescent="0.3">
      <c r="H52" s="126"/>
    </row>
    <row r="53" spans="7:8" x14ac:dyDescent="0.3">
      <c r="H53" s="126"/>
    </row>
    <row r="54" spans="7:8" x14ac:dyDescent="0.3">
      <c r="H54" s="126"/>
    </row>
    <row r="55" spans="7:8" x14ac:dyDescent="0.3">
      <c r="H55" s="126"/>
    </row>
    <row r="56" spans="7:8" x14ac:dyDescent="0.3">
      <c r="H56" s="125" t="s">
        <v>287</v>
      </c>
    </row>
    <row r="57" spans="7:8" x14ac:dyDescent="0.3">
      <c r="H57" s="126"/>
    </row>
    <row r="58" spans="7:8" x14ac:dyDescent="0.3">
      <c r="H58" s="125" t="s">
        <v>288</v>
      </c>
    </row>
    <row r="59" spans="7:8" x14ac:dyDescent="0.3">
      <c r="H59" s="126"/>
    </row>
    <row r="60" spans="7:8" x14ac:dyDescent="0.3">
      <c r="H60" s="127" t="s">
        <v>289</v>
      </c>
    </row>
    <row r="64" spans="7:8" x14ac:dyDescent="0.3">
      <c r="G64" s="136">
        <v>130111</v>
      </c>
      <c r="H64" s="137" t="s">
        <v>299</v>
      </c>
    </row>
    <row r="65" spans="7:8" x14ac:dyDescent="0.3">
      <c r="G65" s="136">
        <v>130112</v>
      </c>
      <c r="H65" s="137" t="s">
        <v>300</v>
      </c>
    </row>
    <row r="66" spans="7:8" x14ac:dyDescent="0.3">
      <c r="G66" s="136">
        <v>130121</v>
      </c>
      <c r="H66" s="137" t="s">
        <v>301</v>
      </c>
    </row>
    <row r="67" spans="7:8" x14ac:dyDescent="0.3">
      <c r="G67" s="136">
        <v>130122</v>
      </c>
      <c r="H67" s="137" t="s">
        <v>304</v>
      </c>
    </row>
    <row r="68" spans="7:8" x14ac:dyDescent="0.3">
      <c r="G68" s="136">
        <v>130123</v>
      </c>
      <c r="H68" s="137" t="s">
        <v>306</v>
      </c>
    </row>
    <row r="69" spans="7:8" x14ac:dyDescent="0.3">
      <c r="G69" s="136">
        <v>130124</v>
      </c>
      <c r="H69" s="137" t="s">
        <v>307</v>
      </c>
    </row>
    <row r="70" spans="7:8" ht="39" x14ac:dyDescent="0.3">
      <c r="G70" s="136">
        <v>130125</v>
      </c>
      <c r="H70" s="137" t="s">
        <v>308</v>
      </c>
    </row>
    <row r="71" spans="7:8" x14ac:dyDescent="0.3">
      <c r="G71" s="136">
        <v>130131</v>
      </c>
      <c r="H71" s="137" t="s">
        <v>309</v>
      </c>
    </row>
    <row r="72" spans="7:8" x14ac:dyDescent="0.3">
      <c r="G72" s="136">
        <v>130132</v>
      </c>
      <c r="H72" s="137" t="s">
        <v>312</v>
      </c>
    </row>
    <row r="73" spans="7:8" x14ac:dyDescent="0.3">
      <c r="G73" s="136">
        <v>130133</v>
      </c>
      <c r="H73" s="137" t="s">
        <v>256</v>
      </c>
    </row>
    <row r="74" spans="7:8" x14ac:dyDescent="0.3">
      <c r="G74" s="136">
        <v>130141</v>
      </c>
      <c r="H74" s="137" t="s">
        <v>217</v>
      </c>
    </row>
    <row r="75" spans="7:8" x14ac:dyDescent="0.3">
      <c r="G75" s="136">
        <v>130142</v>
      </c>
      <c r="H75" s="137" t="s">
        <v>315</v>
      </c>
    </row>
    <row r="76" spans="7:8" x14ac:dyDescent="0.3">
      <c r="G76" s="136">
        <v>130143</v>
      </c>
      <c r="H76" s="137" t="s">
        <v>316</v>
      </c>
    </row>
    <row r="77" spans="7:8" ht="39" x14ac:dyDescent="0.3">
      <c r="G77" s="136">
        <v>130144</v>
      </c>
      <c r="H77" s="137" t="s">
        <v>317</v>
      </c>
    </row>
    <row r="78" spans="7:8" x14ac:dyDescent="0.3">
      <c r="G78" s="136">
        <v>130210</v>
      </c>
      <c r="H78" s="137" t="s">
        <v>318</v>
      </c>
    </row>
    <row r="79" spans="7:8" x14ac:dyDescent="0.3">
      <c r="G79" s="136">
        <v>130220</v>
      </c>
      <c r="H79" s="137" t="s">
        <v>319</v>
      </c>
    </row>
    <row r="80" spans="7:8" x14ac:dyDescent="0.3">
      <c r="G80" s="136">
        <v>130230</v>
      </c>
      <c r="H80" s="137" t="s">
        <v>320</v>
      </c>
    </row>
    <row r="81" spans="7:8" ht="39" x14ac:dyDescent="0.3">
      <c r="G81" s="136">
        <v>130240</v>
      </c>
      <c r="H81" s="137" t="s">
        <v>321</v>
      </c>
    </row>
    <row r="82" spans="7:8" x14ac:dyDescent="0.3">
      <c r="G82" s="136">
        <v>130250</v>
      </c>
      <c r="H82" s="137" t="s">
        <v>322</v>
      </c>
    </row>
    <row r="83" spans="7:8" x14ac:dyDescent="0.3">
      <c r="G83" s="136">
        <v>130260</v>
      </c>
      <c r="H83" s="137" t="s">
        <v>323</v>
      </c>
    </row>
  </sheetData>
  <sheetProtection algorithmName="SHA-512" hashValue="FsXTzg3s4uMhyvlI1HpKxaMS1fwXMkEXruPHkXziBfKIcl0BC0PMJKNFh5aiPPUiQf+zue87ucEa+lHHuXUNZg==" saltValue="cLY+ytqBfNZp8mxq3R9mSw==" spinCount="100000" sheet="1" objects="1" scenarios="1"/>
  <mergeCells count="1">
    <mergeCell ref="T1:U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8D00E-60E1-46B3-9B68-76703E6F3EC4}">
  <dimension ref="A2:G780"/>
  <sheetViews>
    <sheetView topLeftCell="A714" workbookViewId="0">
      <selection activeCell="T14" sqref="T14"/>
    </sheetView>
  </sheetViews>
  <sheetFormatPr defaultRowHeight="16.5" x14ac:dyDescent="0.25"/>
  <cols>
    <col min="1" max="1" width="1.625" style="42" customWidth="1"/>
    <col min="2" max="2" width="48.5" style="111" customWidth="1"/>
    <col min="3" max="6" width="10.625" style="110" customWidth="1"/>
    <col min="7" max="7" width="10.625" style="108" customWidth="1"/>
  </cols>
  <sheetData>
    <row r="2" spans="1:7" ht="33" x14ac:dyDescent="0.25">
      <c r="A2" s="45"/>
      <c r="B2" s="89"/>
      <c r="C2" s="90" t="s">
        <v>100</v>
      </c>
      <c r="D2" s="90" t="s">
        <v>295</v>
      </c>
      <c r="E2" s="90" t="s">
        <v>296</v>
      </c>
      <c r="F2" s="90" t="s">
        <v>297</v>
      </c>
      <c r="G2" s="45"/>
    </row>
    <row r="3" spans="1:7" ht="27.75" x14ac:dyDescent="0.25">
      <c r="A3" s="45"/>
      <c r="B3" s="91" t="s">
        <v>375</v>
      </c>
      <c r="C3" s="92"/>
      <c r="D3" s="92"/>
      <c r="E3" s="92"/>
      <c r="F3" s="92"/>
      <c r="G3" s="93"/>
    </row>
    <row r="4" spans="1:7" x14ac:dyDescent="0.25">
      <c r="B4" s="91" t="s">
        <v>376</v>
      </c>
      <c r="C4" s="94"/>
      <c r="D4" s="94"/>
      <c r="E4" s="94"/>
      <c r="F4" s="94"/>
      <c r="G4" s="95"/>
    </row>
    <row r="5" spans="1:7" ht="18.75" x14ac:dyDescent="0.25">
      <c r="A5" s="49"/>
      <c r="B5" s="91" t="s">
        <v>377</v>
      </c>
      <c r="C5" s="94">
        <v>228</v>
      </c>
      <c r="D5" s="94">
        <v>159.6</v>
      </c>
      <c r="E5" s="94">
        <v>45.6</v>
      </c>
      <c r="F5" s="94">
        <v>22.8</v>
      </c>
      <c r="G5" s="96"/>
    </row>
    <row r="6" spans="1:7" ht="18.75" x14ac:dyDescent="0.25">
      <c r="A6" s="49"/>
      <c r="B6" s="91" t="s">
        <v>378</v>
      </c>
      <c r="C6" s="94">
        <v>193</v>
      </c>
      <c r="D6" s="94">
        <v>135.1</v>
      </c>
      <c r="E6" s="94">
        <v>38.6</v>
      </c>
      <c r="F6" s="94">
        <v>19.3</v>
      </c>
      <c r="G6" s="96"/>
    </row>
    <row r="7" spans="1:7" ht="18.75" x14ac:dyDescent="0.25">
      <c r="A7" s="54"/>
      <c r="B7" s="91" t="s">
        <v>379</v>
      </c>
      <c r="C7" s="94">
        <v>264</v>
      </c>
      <c r="D7" s="94">
        <v>184.8</v>
      </c>
      <c r="E7" s="94">
        <v>52.8</v>
      </c>
      <c r="F7" s="94">
        <v>26.4</v>
      </c>
      <c r="G7" s="96"/>
    </row>
    <row r="8" spans="1:7" ht="18.75" x14ac:dyDescent="0.25">
      <c r="A8" s="54"/>
      <c r="B8" s="91" t="s">
        <v>380</v>
      </c>
      <c r="C8" s="94">
        <v>312</v>
      </c>
      <c r="D8" s="94">
        <v>218.4</v>
      </c>
      <c r="E8" s="94">
        <v>62.4</v>
      </c>
      <c r="F8" s="94">
        <v>31.2</v>
      </c>
      <c r="G8" s="96"/>
    </row>
    <row r="9" spans="1:7" ht="18.75" x14ac:dyDescent="0.25">
      <c r="A9" s="54"/>
      <c r="B9" s="91" t="s">
        <v>381</v>
      </c>
      <c r="C9" s="94">
        <v>237</v>
      </c>
      <c r="D9" s="94">
        <v>165.9</v>
      </c>
      <c r="E9" s="94">
        <v>47.4</v>
      </c>
      <c r="F9" s="94">
        <v>23.7</v>
      </c>
      <c r="G9" s="96"/>
    </row>
    <row r="10" spans="1:7" ht="18.75" x14ac:dyDescent="0.25">
      <c r="A10" s="54"/>
      <c r="B10" s="91" t="s">
        <v>382</v>
      </c>
      <c r="C10" s="94">
        <v>254</v>
      </c>
      <c r="D10" s="94">
        <v>177.8</v>
      </c>
      <c r="E10" s="94">
        <v>50.8</v>
      </c>
      <c r="F10" s="94">
        <v>25.4</v>
      </c>
      <c r="G10" s="96"/>
    </row>
    <row r="11" spans="1:7" ht="18.75" x14ac:dyDescent="0.25">
      <c r="A11" s="54"/>
      <c r="B11" s="91" t="s">
        <v>383</v>
      </c>
      <c r="C11" s="94">
        <v>301</v>
      </c>
      <c r="D11" s="94">
        <v>210.7</v>
      </c>
      <c r="E11" s="94">
        <v>60.2</v>
      </c>
      <c r="F11" s="94">
        <v>30.1</v>
      </c>
      <c r="G11" s="96"/>
    </row>
    <row r="12" spans="1:7" ht="18.75" x14ac:dyDescent="0.25">
      <c r="A12" s="54"/>
      <c r="B12" s="91" t="s">
        <v>384</v>
      </c>
      <c r="C12" s="94">
        <v>288</v>
      </c>
      <c r="D12" s="94">
        <v>201.6</v>
      </c>
      <c r="E12" s="94">
        <v>57.6</v>
      </c>
      <c r="F12" s="94">
        <v>28.8</v>
      </c>
      <c r="G12" s="96"/>
    </row>
    <row r="13" spans="1:7" ht="18.75" x14ac:dyDescent="0.25">
      <c r="A13" s="54"/>
      <c r="B13" s="91" t="s">
        <v>385</v>
      </c>
      <c r="C13" s="94">
        <v>184</v>
      </c>
      <c r="D13" s="94">
        <v>128.80000000000001</v>
      </c>
      <c r="E13" s="94">
        <v>36.799999999999997</v>
      </c>
      <c r="F13" s="94">
        <v>18.399999999999999</v>
      </c>
      <c r="G13" s="96"/>
    </row>
    <row r="14" spans="1:7" ht="18.75" x14ac:dyDescent="0.25">
      <c r="A14" s="54"/>
      <c r="B14" s="91" t="s">
        <v>386</v>
      </c>
      <c r="C14" s="94"/>
      <c r="D14" s="94"/>
      <c r="E14" s="94"/>
      <c r="F14" s="94"/>
      <c r="G14" s="96"/>
    </row>
    <row r="15" spans="1:7" ht="18.75" x14ac:dyDescent="0.25">
      <c r="A15" s="54"/>
      <c r="B15" s="91" t="s">
        <v>387</v>
      </c>
      <c r="C15" s="94">
        <v>252</v>
      </c>
      <c r="D15" s="94">
        <v>176.4</v>
      </c>
      <c r="E15" s="94">
        <v>50.4</v>
      </c>
      <c r="F15" s="94">
        <v>25.2</v>
      </c>
      <c r="G15" s="96"/>
    </row>
    <row r="16" spans="1:7" ht="18.75" x14ac:dyDescent="0.25">
      <c r="A16" s="54"/>
      <c r="B16" s="91" t="s">
        <v>388</v>
      </c>
      <c r="C16" s="94">
        <v>100</v>
      </c>
      <c r="D16" s="94">
        <v>70</v>
      </c>
      <c r="E16" s="94">
        <v>20</v>
      </c>
      <c r="F16" s="94">
        <v>10</v>
      </c>
      <c r="G16" s="96"/>
    </row>
    <row r="17" spans="1:7" ht="18.75" x14ac:dyDescent="0.25">
      <c r="A17" s="54"/>
      <c r="B17" s="91" t="s">
        <v>389</v>
      </c>
      <c r="C17" s="94"/>
      <c r="D17" s="94"/>
      <c r="E17" s="94"/>
      <c r="F17" s="94"/>
      <c r="G17" s="96"/>
    </row>
    <row r="18" spans="1:7" ht="18.75" x14ac:dyDescent="0.25">
      <c r="A18" s="54"/>
      <c r="B18" s="91" t="s">
        <v>390</v>
      </c>
      <c r="C18" s="94">
        <v>334</v>
      </c>
      <c r="D18" s="94">
        <v>233.8</v>
      </c>
      <c r="E18" s="94">
        <v>66.8</v>
      </c>
      <c r="F18" s="94">
        <v>33.4</v>
      </c>
      <c r="G18" s="96"/>
    </row>
    <row r="19" spans="1:7" ht="18.75" x14ac:dyDescent="0.25">
      <c r="A19" s="54"/>
      <c r="B19" s="91" t="s">
        <v>391</v>
      </c>
      <c r="C19" s="94">
        <v>309</v>
      </c>
      <c r="D19" s="94">
        <v>216.3</v>
      </c>
      <c r="E19" s="94">
        <v>61.8</v>
      </c>
      <c r="F19" s="94">
        <v>30.9</v>
      </c>
      <c r="G19" s="96"/>
    </row>
    <row r="20" spans="1:7" ht="18.75" x14ac:dyDescent="0.25">
      <c r="A20" s="54"/>
      <c r="B20" s="91" t="s">
        <v>392</v>
      </c>
      <c r="C20" s="94">
        <v>305</v>
      </c>
      <c r="D20" s="94">
        <v>213.5</v>
      </c>
      <c r="E20" s="94">
        <v>61</v>
      </c>
      <c r="F20" s="94">
        <v>30.5</v>
      </c>
      <c r="G20" s="96"/>
    </row>
    <row r="21" spans="1:7" ht="18.75" x14ac:dyDescent="0.25">
      <c r="A21" s="54"/>
      <c r="B21" s="91" t="s">
        <v>393</v>
      </c>
      <c r="C21" s="94">
        <v>328</v>
      </c>
      <c r="D21" s="94">
        <v>229.6</v>
      </c>
      <c r="E21" s="94">
        <v>65.599999999999994</v>
      </c>
      <c r="F21" s="94">
        <v>32.799999999999997</v>
      </c>
      <c r="G21" s="96"/>
    </row>
    <row r="22" spans="1:7" ht="18.75" x14ac:dyDescent="0.25">
      <c r="A22" s="54"/>
      <c r="B22" s="91" t="s">
        <v>394</v>
      </c>
      <c r="C22" s="94">
        <v>317</v>
      </c>
      <c r="D22" s="94">
        <v>221.9</v>
      </c>
      <c r="E22" s="94">
        <v>63.4</v>
      </c>
      <c r="F22" s="94">
        <v>31.7</v>
      </c>
      <c r="G22" s="96"/>
    </row>
    <row r="23" spans="1:7" ht="18.75" x14ac:dyDescent="0.25">
      <c r="A23" s="54"/>
      <c r="B23" s="91" t="s">
        <v>395</v>
      </c>
      <c r="C23" s="94">
        <v>302</v>
      </c>
      <c r="D23" s="94">
        <v>211.4</v>
      </c>
      <c r="E23" s="94">
        <v>60.4</v>
      </c>
      <c r="F23" s="94">
        <v>30.2</v>
      </c>
      <c r="G23" s="96"/>
    </row>
    <row r="24" spans="1:7" ht="18.75" x14ac:dyDescent="0.25">
      <c r="A24" s="54"/>
      <c r="B24" s="91" t="s">
        <v>396</v>
      </c>
      <c r="C24" s="94">
        <v>288</v>
      </c>
      <c r="D24" s="94">
        <v>201.6</v>
      </c>
      <c r="E24" s="94">
        <v>57.6</v>
      </c>
      <c r="F24" s="94">
        <v>28.8</v>
      </c>
      <c r="G24" s="96"/>
    </row>
    <row r="25" spans="1:7" ht="18.75" x14ac:dyDescent="0.25">
      <c r="A25" s="54"/>
      <c r="B25" s="91" t="s">
        <v>397</v>
      </c>
      <c r="C25" s="94">
        <v>272</v>
      </c>
      <c r="D25" s="94">
        <v>190.4</v>
      </c>
      <c r="E25" s="94">
        <v>54.4</v>
      </c>
      <c r="F25" s="94">
        <v>27.2</v>
      </c>
      <c r="G25" s="96"/>
    </row>
    <row r="26" spans="1:7" ht="18.75" x14ac:dyDescent="0.25">
      <c r="A26" s="54"/>
      <c r="B26" s="91" t="s">
        <v>398</v>
      </c>
      <c r="C26" s="94"/>
      <c r="D26" s="94"/>
      <c r="E26" s="94"/>
      <c r="F26" s="94"/>
      <c r="G26" s="96"/>
    </row>
    <row r="27" spans="1:7" ht="18.75" x14ac:dyDescent="0.25">
      <c r="A27" s="54"/>
      <c r="B27" s="91" t="s">
        <v>399</v>
      </c>
      <c r="C27" s="94">
        <v>180</v>
      </c>
      <c r="D27" s="94">
        <v>126</v>
      </c>
      <c r="E27" s="94">
        <v>36</v>
      </c>
      <c r="F27" s="94">
        <v>18</v>
      </c>
      <c r="G27" s="97"/>
    </row>
    <row r="28" spans="1:7" ht="18.75" x14ac:dyDescent="0.25">
      <c r="A28" s="54"/>
      <c r="B28" s="91" t="s">
        <v>400</v>
      </c>
      <c r="C28" s="94">
        <v>100</v>
      </c>
      <c r="D28" s="94">
        <v>70</v>
      </c>
      <c r="E28" s="94">
        <v>20</v>
      </c>
      <c r="F28" s="94">
        <v>10</v>
      </c>
      <c r="G28" s="96"/>
    </row>
    <row r="29" spans="1:7" ht="18.75" x14ac:dyDescent="0.25">
      <c r="A29" s="49"/>
      <c r="B29" s="91" t="s">
        <v>401</v>
      </c>
      <c r="C29" s="94"/>
      <c r="D29" s="94"/>
      <c r="E29" s="94"/>
      <c r="F29" s="94"/>
      <c r="G29" s="96"/>
    </row>
    <row r="30" spans="1:7" x14ac:dyDescent="0.25">
      <c r="A30" s="66"/>
      <c r="B30" s="91" t="s">
        <v>402</v>
      </c>
      <c r="C30" s="94">
        <v>190</v>
      </c>
      <c r="D30" s="94">
        <v>133</v>
      </c>
      <c r="E30" s="94">
        <v>38</v>
      </c>
      <c r="F30" s="94">
        <v>19</v>
      </c>
      <c r="G30" s="96"/>
    </row>
    <row r="31" spans="1:7" x14ac:dyDescent="0.25">
      <c r="A31" s="66"/>
      <c r="B31" s="91" t="s">
        <v>403</v>
      </c>
      <c r="C31" s="94">
        <v>231</v>
      </c>
      <c r="D31" s="94">
        <v>161.69999999999999</v>
      </c>
      <c r="E31" s="94">
        <v>46.2</v>
      </c>
      <c r="F31" s="94">
        <v>23.1</v>
      </c>
      <c r="G31" s="96"/>
    </row>
    <row r="32" spans="1:7" x14ac:dyDescent="0.25">
      <c r="A32" s="66"/>
      <c r="B32" s="91" t="s">
        <v>404</v>
      </c>
      <c r="C32" s="94">
        <v>224</v>
      </c>
      <c r="D32" s="94">
        <v>156.80000000000001</v>
      </c>
      <c r="E32" s="94">
        <v>44.8</v>
      </c>
      <c r="F32" s="94">
        <v>22.4</v>
      </c>
      <c r="G32" s="96"/>
    </row>
    <row r="33" spans="1:7" x14ac:dyDescent="0.25">
      <c r="A33" s="66"/>
      <c r="B33" s="91" t="s">
        <v>405</v>
      </c>
      <c r="C33" s="94">
        <v>315</v>
      </c>
      <c r="D33" s="94">
        <v>220.5</v>
      </c>
      <c r="E33" s="94">
        <v>63</v>
      </c>
      <c r="F33" s="94">
        <v>31.5</v>
      </c>
      <c r="G33" s="96"/>
    </row>
    <row r="34" spans="1:7" x14ac:dyDescent="0.25">
      <c r="A34" s="66"/>
      <c r="B34" s="91" t="s">
        <v>406</v>
      </c>
      <c r="C34" s="94">
        <v>206</v>
      </c>
      <c r="D34" s="94">
        <v>144.19999999999999</v>
      </c>
      <c r="E34" s="94">
        <v>41.2</v>
      </c>
      <c r="F34" s="94">
        <v>20.6</v>
      </c>
      <c r="G34" s="96"/>
    </row>
    <row r="35" spans="1:7" x14ac:dyDescent="0.25">
      <c r="A35" s="66"/>
      <c r="B35" s="91" t="s">
        <v>407</v>
      </c>
      <c r="C35" s="94">
        <v>274</v>
      </c>
      <c r="D35" s="94">
        <v>191.8</v>
      </c>
      <c r="E35" s="94">
        <v>54.8</v>
      </c>
      <c r="F35" s="94">
        <v>27.4</v>
      </c>
      <c r="G35" s="96"/>
    </row>
    <row r="36" spans="1:7" x14ac:dyDescent="0.25">
      <c r="A36" s="66"/>
      <c r="B36" s="91" t="s">
        <v>408</v>
      </c>
      <c r="C36" s="94">
        <v>227</v>
      </c>
      <c r="D36" s="94">
        <v>158.9</v>
      </c>
      <c r="E36" s="94">
        <v>45.4</v>
      </c>
      <c r="F36" s="94">
        <v>22.7</v>
      </c>
      <c r="G36" s="96"/>
    </row>
    <row r="37" spans="1:7" x14ac:dyDescent="0.25">
      <c r="A37" s="66"/>
      <c r="B37" s="98" t="s">
        <v>409</v>
      </c>
      <c r="C37" s="94">
        <v>168</v>
      </c>
      <c r="D37" s="94">
        <v>117.6</v>
      </c>
      <c r="E37" s="94">
        <v>33.6</v>
      </c>
      <c r="F37" s="94">
        <v>16.8</v>
      </c>
      <c r="G37" s="96"/>
    </row>
    <row r="38" spans="1:7" x14ac:dyDescent="0.25">
      <c r="A38" s="66"/>
      <c r="B38" s="98" t="s">
        <v>410</v>
      </c>
      <c r="C38" s="94"/>
      <c r="D38" s="94"/>
      <c r="E38" s="94"/>
      <c r="F38" s="94"/>
      <c r="G38" s="96"/>
    </row>
    <row r="39" spans="1:7" x14ac:dyDescent="0.25">
      <c r="A39" s="66"/>
      <c r="B39" s="98" t="s">
        <v>411</v>
      </c>
      <c r="C39" s="94">
        <v>225</v>
      </c>
      <c r="D39" s="94">
        <v>157.5</v>
      </c>
      <c r="E39" s="94">
        <v>45</v>
      </c>
      <c r="F39" s="94">
        <v>22.5</v>
      </c>
      <c r="G39" s="96"/>
    </row>
    <row r="40" spans="1:7" x14ac:dyDescent="0.25">
      <c r="A40" s="66"/>
      <c r="B40" s="98" t="s">
        <v>412</v>
      </c>
      <c r="C40" s="94">
        <v>223</v>
      </c>
      <c r="D40" s="94">
        <v>156.1</v>
      </c>
      <c r="E40" s="94">
        <v>44.6</v>
      </c>
      <c r="F40" s="94">
        <v>22.3</v>
      </c>
      <c r="G40" s="96"/>
    </row>
    <row r="41" spans="1:7" x14ac:dyDescent="0.25">
      <c r="A41" s="66"/>
      <c r="B41" s="98" t="s">
        <v>413</v>
      </c>
      <c r="C41" s="94">
        <v>262</v>
      </c>
      <c r="D41" s="94">
        <v>183.4</v>
      </c>
      <c r="E41" s="94">
        <v>52.4</v>
      </c>
      <c r="F41" s="94">
        <v>26.2</v>
      </c>
      <c r="G41" s="96"/>
    </row>
    <row r="42" spans="1:7" x14ac:dyDescent="0.25">
      <c r="A42" s="66"/>
      <c r="B42" s="98" t="s">
        <v>101</v>
      </c>
      <c r="C42" s="94">
        <v>163</v>
      </c>
      <c r="D42" s="94">
        <v>114.1</v>
      </c>
      <c r="E42" s="94">
        <v>32.6</v>
      </c>
      <c r="F42" s="94">
        <v>16.3</v>
      </c>
      <c r="G42" s="96"/>
    </row>
    <row r="43" spans="1:7" x14ac:dyDescent="0.25">
      <c r="A43" s="66"/>
      <c r="B43" s="98" t="s">
        <v>102</v>
      </c>
      <c r="C43" s="94">
        <v>195</v>
      </c>
      <c r="D43" s="94">
        <v>136.5</v>
      </c>
      <c r="E43" s="94">
        <v>39</v>
      </c>
      <c r="F43" s="94">
        <v>19.5</v>
      </c>
      <c r="G43" s="96"/>
    </row>
    <row r="44" spans="1:7" x14ac:dyDescent="0.25">
      <c r="A44" s="66"/>
      <c r="B44" s="98" t="s">
        <v>414</v>
      </c>
      <c r="C44" s="94"/>
      <c r="D44" s="94"/>
      <c r="E44" s="94"/>
      <c r="F44" s="94"/>
      <c r="G44" s="96"/>
    </row>
    <row r="45" spans="1:7" x14ac:dyDescent="0.25">
      <c r="A45" s="66"/>
      <c r="B45" s="98" t="s">
        <v>415</v>
      </c>
      <c r="C45" s="94">
        <v>271</v>
      </c>
      <c r="D45" s="94">
        <v>189.7</v>
      </c>
      <c r="E45" s="94">
        <v>54.2</v>
      </c>
      <c r="F45" s="94">
        <v>27.1</v>
      </c>
      <c r="G45" s="96"/>
    </row>
    <row r="46" spans="1:7" x14ac:dyDescent="0.25">
      <c r="A46" s="66"/>
      <c r="B46" s="98" t="s">
        <v>416</v>
      </c>
      <c r="C46" s="94">
        <v>170</v>
      </c>
      <c r="D46" s="94">
        <v>119</v>
      </c>
      <c r="E46" s="94">
        <v>34</v>
      </c>
      <c r="F46" s="94">
        <v>17</v>
      </c>
      <c r="G46" s="96"/>
    </row>
    <row r="47" spans="1:7" x14ac:dyDescent="0.25">
      <c r="A47" s="66"/>
      <c r="B47" s="98" t="s">
        <v>417</v>
      </c>
      <c r="C47" s="94">
        <v>231</v>
      </c>
      <c r="D47" s="94">
        <v>161.69999999999999</v>
      </c>
      <c r="E47" s="94">
        <v>46.2</v>
      </c>
      <c r="F47" s="94">
        <v>23.1</v>
      </c>
      <c r="G47" s="96"/>
    </row>
    <row r="48" spans="1:7" x14ac:dyDescent="0.25">
      <c r="A48" s="66"/>
      <c r="B48" s="98" t="s">
        <v>418</v>
      </c>
      <c r="C48" s="94">
        <v>164</v>
      </c>
      <c r="D48" s="94">
        <v>114.8</v>
      </c>
      <c r="E48" s="94">
        <v>32.799999999999997</v>
      </c>
      <c r="F48" s="94">
        <v>16.399999999999999</v>
      </c>
      <c r="G48" s="96"/>
    </row>
    <row r="49" spans="1:7" x14ac:dyDescent="0.25">
      <c r="A49" s="66"/>
      <c r="B49" s="98" t="s">
        <v>419</v>
      </c>
      <c r="C49" s="94">
        <v>341</v>
      </c>
      <c r="D49" s="94">
        <v>238.7</v>
      </c>
      <c r="E49" s="94">
        <v>68.2</v>
      </c>
      <c r="F49" s="94">
        <v>34.1</v>
      </c>
      <c r="G49" s="96"/>
    </row>
    <row r="50" spans="1:7" x14ac:dyDescent="0.25">
      <c r="A50" s="66"/>
      <c r="B50" s="98" t="s">
        <v>420</v>
      </c>
      <c r="C50" s="94">
        <v>183</v>
      </c>
      <c r="D50" s="94">
        <v>128.1</v>
      </c>
      <c r="E50" s="94">
        <v>36.6</v>
      </c>
      <c r="F50" s="94">
        <v>18.3</v>
      </c>
      <c r="G50" s="96"/>
    </row>
    <row r="51" spans="1:7" x14ac:dyDescent="0.25">
      <c r="A51" s="66"/>
      <c r="B51" s="98" t="s">
        <v>421</v>
      </c>
      <c r="C51" s="94">
        <v>138</v>
      </c>
      <c r="D51" s="94">
        <v>96.6</v>
      </c>
      <c r="E51" s="94">
        <v>27.6</v>
      </c>
      <c r="F51" s="94">
        <v>13.8</v>
      </c>
      <c r="G51" s="96"/>
    </row>
    <row r="52" spans="1:7" x14ac:dyDescent="0.25">
      <c r="A52" s="66"/>
      <c r="B52" s="98" t="s">
        <v>422</v>
      </c>
      <c r="C52" s="94">
        <v>100</v>
      </c>
      <c r="D52" s="94">
        <v>70</v>
      </c>
      <c r="E52" s="94">
        <v>20</v>
      </c>
      <c r="F52" s="94">
        <v>10</v>
      </c>
      <c r="G52" s="96"/>
    </row>
    <row r="53" spans="1:7" x14ac:dyDescent="0.25">
      <c r="A53" s="66"/>
      <c r="B53" s="98" t="s">
        <v>423</v>
      </c>
      <c r="C53" s="94"/>
      <c r="D53" s="94"/>
      <c r="E53" s="94"/>
      <c r="F53" s="94"/>
      <c r="G53" s="96"/>
    </row>
    <row r="54" spans="1:7" x14ac:dyDescent="0.25">
      <c r="A54" s="66"/>
      <c r="B54" s="98" t="s">
        <v>424</v>
      </c>
      <c r="C54" s="94">
        <v>209</v>
      </c>
      <c r="D54" s="94">
        <v>146.30000000000001</v>
      </c>
      <c r="E54" s="94">
        <v>41.8</v>
      </c>
      <c r="F54" s="94">
        <v>20.9</v>
      </c>
      <c r="G54" s="96"/>
    </row>
    <row r="55" spans="1:7" x14ac:dyDescent="0.25">
      <c r="A55" s="66"/>
      <c r="B55" s="98" t="s">
        <v>425</v>
      </c>
      <c r="C55" s="94">
        <v>246</v>
      </c>
      <c r="D55" s="94">
        <v>172.2</v>
      </c>
      <c r="E55" s="94">
        <v>49.2</v>
      </c>
      <c r="F55" s="94">
        <v>24.6</v>
      </c>
      <c r="G55" s="96"/>
    </row>
    <row r="56" spans="1:7" x14ac:dyDescent="0.25">
      <c r="A56" s="66"/>
      <c r="B56" s="98" t="s">
        <v>426</v>
      </c>
      <c r="C56" s="94">
        <v>230</v>
      </c>
      <c r="D56" s="94">
        <v>161</v>
      </c>
      <c r="E56" s="94">
        <v>46</v>
      </c>
      <c r="F56" s="94">
        <v>23</v>
      </c>
      <c r="G56" s="96"/>
    </row>
    <row r="57" spans="1:7" x14ac:dyDescent="0.25">
      <c r="A57" s="66"/>
      <c r="B57" s="98" t="s">
        <v>427</v>
      </c>
      <c r="C57" s="94">
        <v>246</v>
      </c>
      <c r="D57" s="94">
        <v>172.2</v>
      </c>
      <c r="E57" s="94">
        <v>49.2</v>
      </c>
      <c r="F57" s="94">
        <v>24.6</v>
      </c>
      <c r="G57" s="96"/>
    </row>
    <row r="58" spans="1:7" x14ac:dyDescent="0.25">
      <c r="A58" s="66"/>
      <c r="B58" s="98" t="s">
        <v>428</v>
      </c>
      <c r="C58" s="94">
        <v>193</v>
      </c>
      <c r="D58" s="94">
        <v>135.1</v>
      </c>
      <c r="E58" s="94">
        <v>38.6</v>
      </c>
      <c r="F58" s="94">
        <v>19.3</v>
      </c>
      <c r="G58" s="96"/>
    </row>
    <row r="59" spans="1:7" x14ac:dyDescent="0.25">
      <c r="A59" s="66"/>
      <c r="B59" s="98" t="s">
        <v>103</v>
      </c>
      <c r="C59" s="94">
        <v>445</v>
      </c>
      <c r="D59" s="94">
        <v>311.5</v>
      </c>
      <c r="E59" s="94">
        <v>89</v>
      </c>
      <c r="F59" s="94">
        <v>44.5</v>
      </c>
      <c r="G59" s="96"/>
    </row>
    <row r="60" spans="1:7" x14ac:dyDescent="0.25">
      <c r="A60" s="66"/>
      <c r="B60" s="98" t="s">
        <v>429</v>
      </c>
      <c r="C60" s="94"/>
      <c r="D60" s="94"/>
      <c r="E60" s="94"/>
      <c r="F60" s="94"/>
      <c r="G60" s="96"/>
    </row>
    <row r="61" spans="1:7" x14ac:dyDescent="0.25">
      <c r="A61" s="66"/>
      <c r="B61" s="98" t="s">
        <v>430</v>
      </c>
      <c r="C61" s="94">
        <v>272</v>
      </c>
      <c r="D61" s="94">
        <v>190.4</v>
      </c>
      <c r="E61" s="94">
        <v>54.4</v>
      </c>
      <c r="F61" s="94">
        <v>27.2</v>
      </c>
      <c r="G61" s="96"/>
    </row>
    <row r="62" spans="1:7" x14ac:dyDescent="0.25">
      <c r="A62" s="66"/>
      <c r="B62" s="98" t="s">
        <v>431</v>
      </c>
      <c r="C62" s="94">
        <v>136</v>
      </c>
      <c r="D62" s="94">
        <v>95.2</v>
      </c>
      <c r="E62" s="94">
        <v>27.2</v>
      </c>
      <c r="F62" s="94">
        <v>13.6</v>
      </c>
      <c r="G62" s="96"/>
    </row>
    <row r="63" spans="1:7" x14ac:dyDescent="0.25">
      <c r="A63" s="66"/>
      <c r="B63" s="98" t="s">
        <v>432</v>
      </c>
      <c r="C63" s="94">
        <v>135</v>
      </c>
      <c r="D63" s="94">
        <v>94.5</v>
      </c>
      <c r="E63" s="94">
        <v>27</v>
      </c>
      <c r="F63" s="94">
        <v>13.5</v>
      </c>
      <c r="G63" s="96"/>
    </row>
    <row r="64" spans="1:7" x14ac:dyDescent="0.25">
      <c r="A64" s="66"/>
      <c r="B64" s="98" t="s">
        <v>433</v>
      </c>
      <c r="C64" s="94">
        <v>222</v>
      </c>
      <c r="D64" s="94">
        <v>155.4</v>
      </c>
      <c r="E64" s="94">
        <v>44.4</v>
      </c>
      <c r="F64" s="94">
        <v>22.2</v>
      </c>
      <c r="G64" s="96"/>
    </row>
    <row r="65" spans="1:7" x14ac:dyDescent="0.25">
      <c r="A65" s="66"/>
      <c r="B65" s="98" t="s">
        <v>434</v>
      </c>
      <c r="C65" s="94">
        <v>130</v>
      </c>
      <c r="D65" s="94">
        <v>91</v>
      </c>
      <c r="E65" s="94">
        <v>26</v>
      </c>
      <c r="F65" s="94">
        <v>13</v>
      </c>
      <c r="G65" s="96"/>
    </row>
    <row r="66" spans="1:7" x14ac:dyDescent="0.25">
      <c r="A66" s="66"/>
      <c r="B66" s="98" t="s">
        <v>435</v>
      </c>
      <c r="C66" s="94">
        <v>143</v>
      </c>
      <c r="D66" s="94">
        <v>100.1</v>
      </c>
      <c r="E66" s="94">
        <v>28.6</v>
      </c>
      <c r="F66" s="94">
        <v>14.3</v>
      </c>
      <c r="G66" s="96"/>
    </row>
    <row r="67" spans="1:7" x14ac:dyDescent="0.25">
      <c r="A67" s="66"/>
      <c r="B67" s="98" t="s">
        <v>436</v>
      </c>
      <c r="C67" s="94">
        <v>159</v>
      </c>
      <c r="D67" s="94">
        <v>111.3</v>
      </c>
      <c r="E67" s="94">
        <v>31.8</v>
      </c>
      <c r="F67" s="94">
        <v>15.9</v>
      </c>
      <c r="G67" s="96"/>
    </row>
    <row r="68" spans="1:7" x14ac:dyDescent="0.25">
      <c r="A68" s="66"/>
      <c r="B68" s="98" t="s">
        <v>437</v>
      </c>
      <c r="C68" s="94">
        <v>118</v>
      </c>
      <c r="D68" s="94">
        <v>82.6</v>
      </c>
      <c r="E68" s="94">
        <v>23.6</v>
      </c>
      <c r="F68" s="94">
        <v>11.8</v>
      </c>
      <c r="G68" s="96"/>
    </row>
    <row r="69" spans="1:7" x14ac:dyDescent="0.25">
      <c r="A69" s="66"/>
      <c r="B69" s="98" t="s">
        <v>438</v>
      </c>
      <c r="C69" s="94"/>
      <c r="D69" s="94"/>
      <c r="E69" s="94"/>
      <c r="F69" s="94"/>
      <c r="G69" s="96"/>
    </row>
    <row r="70" spans="1:7" x14ac:dyDescent="0.25">
      <c r="A70" s="66"/>
      <c r="B70" s="98" t="s">
        <v>439</v>
      </c>
      <c r="C70" s="94">
        <v>206</v>
      </c>
      <c r="D70" s="94">
        <v>144.19999999999999</v>
      </c>
      <c r="E70" s="94">
        <v>41.2</v>
      </c>
      <c r="F70" s="94">
        <v>20.6</v>
      </c>
      <c r="G70" s="96"/>
    </row>
    <row r="71" spans="1:7" x14ac:dyDescent="0.25">
      <c r="A71" s="66"/>
      <c r="B71" s="98" t="s">
        <v>440</v>
      </c>
      <c r="C71" s="94">
        <v>145</v>
      </c>
      <c r="D71" s="94">
        <v>101.5</v>
      </c>
      <c r="E71" s="94">
        <v>29</v>
      </c>
      <c r="F71" s="94">
        <v>14.5</v>
      </c>
      <c r="G71" s="96"/>
    </row>
    <row r="72" spans="1:7" x14ac:dyDescent="0.25">
      <c r="A72" s="66"/>
      <c r="B72" s="98" t="s">
        <v>441</v>
      </c>
      <c r="C72" s="94">
        <v>184</v>
      </c>
      <c r="D72" s="94">
        <v>128.80000000000001</v>
      </c>
      <c r="E72" s="94">
        <v>36.799999999999997</v>
      </c>
      <c r="F72" s="94">
        <v>18.399999999999999</v>
      </c>
      <c r="G72" s="96"/>
    </row>
    <row r="73" spans="1:7" x14ac:dyDescent="0.25">
      <c r="A73" s="66"/>
      <c r="B73" s="98" t="s">
        <v>442</v>
      </c>
      <c r="C73" s="94">
        <v>114</v>
      </c>
      <c r="D73" s="94">
        <v>79.8</v>
      </c>
      <c r="E73" s="94">
        <v>22.8</v>
      </c>
      <c r="F73" s="94">
        <v>11.4</v>
      </c>
      <c r="G73" s="96"/>
    </row>
    <row r="74" spans="1:7" x14ac:dyDescent="0.25">
      <c r="A74" s="66"/>
      <c r="B74" s="98" t="s">
        <v>443</v>
      </c>
      <c r="C74" s="94">
        <v>119</v>
      </c>
      <c r="D74" s="94">
        <v>83.3</v>
      </c>
      <c r="E74" s="94">
        <v>23.8</v>
      </c>
      <c r="F74" s="94">
        <v>11.9</v>
      </c>
      <c r="G74" s="96"/>
    </row>
    <row r="75" spans="1:7" x14ac:dyDescent="0.25">
      <c r="A75" s="66"/>
      <c r="B75" s="98" t="s">
        <v>444</v>
      </c>
      <c r="C75" s="94">
        <v>141</v>
      </c>
      <c r="D75" s="94">
        <v>98.7</v>
      </c>
      <c r="E75" s="94">
        <v>28.2</v>
      </c>
      <c r="F75" s="94">
        <v>14.1</v>
      </c>
      <c r="G75" s="96"/>
    </row>
    <row r="76" spans="1:7" x14ac:dyDescent="0.25">
      <c r="A76" s="66"/>
      <c r="B76" s="98" t="s">
        <v>445</v>
      </c>
      <c r="C76" s="94">
        <v>146</v>
      </c>
      <c r="D76" s="94">
        <v>102.2</v>
      </c>
      <c r="E76" s="94">
        <v>29.2</v>
      </c>
      <c r="F76" s="94">
        <v>14.6</v>
      </c>
      <c r="G76" s="96"/>
    </row>
    <row r="77" spans="1:7" x14ac:dyDescent="0.25">
      <c r="A77" s="66"/>
      <c r="B77" s="98" t="s">
        <v>446</v>
      </c>
      <c r="C77" s="94">
        <v>100</v>
      </c>
      <c r="D77" s="94">
        <v>70</v>
      </c>
      <c r="E77" s="94">
        <v>20</v>
      </c>
      <c r="F77" s="94">
        <v>10</v>
      </c>
      <c r="G77" s="96"/>
    </row>
    <row r="78" spans="1:7" x14ac:dyDescent="0.25">
      <c r="A78" s="66"/>
      <c r="B78" s="98" t="s">
        <v>447</v>
      </c>
      <c r="C78" s="94"/>
      <c r="D78" s="94"/>
      <c r="E78" s="94"/>
      <c r="F78" s="94"/>
      <c r="G78" s="96"/>
    </row>
    <row r="79" spans="1:7" x14ac:dyDescent="0.25">
      <c r="A79" s="66"/>
      <c r="B79" s="98" t="s">
        <v>448</v>
      </c>
      <c r="C79" s="94">
        <v>260</v>
      </c>
      <c r="D79" s="94">
        <v>182</v>
      </c>
      <c r="E79" s="94">
        <v>52</v>
      </c>
      <c r="F79" s="94">
        <v>26</v>
      </c>
      <c r="G79" s="96"/>
    </row>
    <row r="80" spans="1:7" x14ac:dyDescent="0.25">
      <c r="A80" s="66"/>
      <c r="B80" s="98" t="s">
        <v>449</v>
      </c>
      <c r="C80" s="94">
        <v>191</v>
      </c>
      <c r="D80" s="94">
        <v>133.69999999999999</v>
      </c>
      <c r="E80" s="94">
        <v>38.200000000000003</v>
      </c>
      <c r="F80" s="94">
        <v>19.100000000000001</v>
      </c>
      <c r="G80" s="96"/>
    </row>
    <row r="81" spans="1:7" x14ac:dyDescent="0.25">
      <c r="A81" s="66"/>
      <c r="B81" s="98" t="s">
        <v>450</v>
      </c>
      <c r="C81" s="94">
        <v>217</v>
      </c>
      <c r="D81" s="94">
        <v>151.9</v>
      </c>
      <c r="E81" s="94">
        <v>43.4</v>
      </c>
      <c r="F81" s="94">
        <v>21.7</v>
      </c>
      <c r="G81" s="96"/>
    </row>
    <row r="82" spans="1:7" x14ac:dyDescent="0.25">
      <c r="A82" s="66"/>
      <c r="B82" s="98" t="s">
        <v>451</v>
      </c>
      <c r="C82" s="94">
        <v>261</v>
      </c>
      <c r="D82" s="94">
        <v>182.7</v>
      </c>
      <c r="E82" s="94">
        <v>52.2</v>
      </c>
      <c r="F82" s="94">
        <v>26.1</v>
      </c>
      <c r="G82" s="96"/>
    </row>
    <row r="83" spans="1:7" x14ac:dyDescent="0.25">
      <c r="A83" s="66"/>
      <c r="B83" s="98" t="s">
        <v>452</v>
      </c>
      <c r="C83" s="94">
        <v>229</v>
      </c>
      <c r="D83" s="94">
        <v>160.30000000000001</v>
      </c>
      <c r="E83" s="94">
        <v>45.8</v>
      </c>
      <c r="F83" s="94">
        <v>22.9</v>
      </c>
      <c r="G83" s="96"/>
    </row>
    <row r="84" spans="1:7" x14ac:dyDescent="0.25">
      <c r="A84" s="66"/>
      <c r="B84" s="98" t="s">
        <v>453</v>
      </c>
      <c r="C84" s="94">
        <v>272</v>
      </c>
      <c r="D84" s="94">
        <v>190.4</v>
      </c>
      <c r="E84" s="94">
        <v>54.4</v>
      </c>
      <c r="F84" s="94">
        <v>27.2</v>
      </c>
      <c r="G84" s="96"/>
    </row>
    <row r="85" spans="1:7" x14ac:dyDescent="0.25">
      <c r="A85" s="66"/>
      <c r="B85" s="98" t="s">
        <v>454</v>
      </c>
      <c r="C85" s="94"/>
      <c r="D85" s="94"/>
      <c r="E85" s="94"/>
      <c r="F85" s="94"/>
      <c r="G85" s="96"/>
    </row>
    <row r="86" spans="1:7" x14ac:dyDescent="0.25">
      <c r="A86" s="66"/>
      <c r="B86" s="98" t="s">
        <v>455</v>
      </c>
      <c r="C86" s="94">
        <v>237</v>
      </c>
      <c r="D86" s="94">
        <v>165.9</v>
      </c>
      <c r="E86" s="94">
        <v>47.4</v>
      </c>
      <c r="F86" s="94">
        <v>23.7</v>
      </c>
      <c r="G86" s="96"/>
    </row>
    <row r="87" spans="1:7" x14ac:dyDescent="0.25">
      <c r="A87" s="66"/>
      <c r="B87" s="98" t="s">
        <v>456</v>
      </c>
      <c r="C87" s="94">
        <v>271</v>
      </c>
      <c r="D87" s="94">
        <v>189.7</v>
      </c>
      <c r="E87" s="94">
        <v>54.2</v>
      </c>
      <c r="F87" s="94">
        <v>27.1</v>
      </c>
      <c r="G87" s="96"/>
    </row>
    <row r="88" spans="1:7" x14ac:dyDescent="0.25">
      <c r="A88" s="66"/>
      <c r="B88" s="98" t="s">
        <v>457</v>
      </c>
      <c r="C88" s="94">
        <v>194</v>
      </c>
      <c r="D88" s="94">
        <v>135.80000000000001</v>
      </c>
      <c r="E88" s="94">
        <v>38.799999999999997</v>
      </c>
      <c r="F88" s="94">
        <v>19.399999999999999</v>
      </c>
      <c r="G88" s="96"/>
    </row>
    <row r="89" spans="1:7" x14ac:dyDescent="0.25">
      <c r="A89" s="66"/>
      <c r="B89" s="98" t="s">
        <v>458</v>
      </c>
      <c r="C89" s="94">
        <v>163</v>
      </c>
      <c r="D89" s="94">
        <v>114.1</v>
      </c>
      <c r="E89" s="94">
        <v>32.6</v>
      </c>
      <c r="F89" s="94">
        <v>16.3</v>
      </c>
      <c r="G89" s="96"/>
    </row>
    <row r="90" spans="1:7" x14ac:dyDescent="0.25">
      <c r="A90" s="66"/>
      <c r="B90" s="91" t="s">
        <v>459</v>
      </c>
      <c r="C90" s="94"/>
      <c r="D90" s="94"/>
      <c r="E90" s="94"/>
      <c r="F90" s="94"/>
      <c r="G90" s="96"/>
    </row>
    <row r="91" spans="1:7" x14ac:dyDescent="0.25">
      <c r="A91" s="66"/>
      <c r="B91" s="91" t="s">
        <v>460</v>
      </c>
      <c r="C91" s="94">
        <v>192</v>
      </c>
      <c r="D91" s="94">
        <v>134.4</v>
      </c>
      <c r="E91" s="94">
        <v>38.4</v>
      </c>
      <c r="F91" s="94">
        <v>19.2</v>
      </c>
      <c r="G91" s="96"/>
    </row>
    <row r="92" spans="1:7" x14ac:dyDescent="0.25">
      <c r="A92" s="66"/>
      <c r="B92" s="98" t="s">
        <v>461</v>
      </c>
      <c r="C92" s="94">
        <v>102</v>
      </c>
      <c r="D92" s="94">
        <v>71.400000000000006</v>
      </c>
      <c r="E92" s="94">
        <v>20.399999999999999</v>
      </c>
      <c r="F92" s="94">
        <v>10.199999999999999</v>
      </c>
      <c r="G92" s="96"/>
    </row>
    <row r="93" spans="1:7" x14ac:dyDescent="0.25">
      <c r="A93" s="66"/>
      <c r="B93" s="98" t="s">
        <v>462</v>
      </c>
      <c r="C93" s="94"/>
      <c r="D93" s="94"/>
      <c r="E93" s="94"/>
      <c r="F93" s="94"/>
      <c r="G93" s="96"/>
    </row>
    <row r="94" spans="1:7" x14ac:dyDescent="0.25">
      <c r="A94" s="66"/>
      <c r="B94" s="98" t="s">
        <v>463</v>
      </c>
      <c r="C94" s="94">
        <v>125</v>
      </c>
      <c r="D94" s="94">
        <v>87.5</v>
      </c>
      <c r="E94" s="94">
        <v>25</v>
      </c>
      <c r="F94" s="94">
        <v>12.5</v>
      </c>
      <c r="G94" s="96"/>
    </row>
    <row r="95" spans="1:7" x14ac:dyDescent="0.25">
      <c r="A95" s="66"/>
      <c r="B95" s="98" t="s">
        <v>464</v>
      </c>
      <c r="C95" s="94">
        <v>100</v>
      </c>
      <c r="D95" s="94">
        <v>70</v>
      </c>
      <c r="E95" s="94">
        <v>20</v>
      </c>
      <c r="F95" s="94">
        <v>10</v>
      </c>
      <c r="G95" s="96"/>
    </row>
    <row r="96" spans="1:7" x14ac:dyDescent="0.25">
      <c r="A96" s="66"/>
      <c r="B96" s="91" t="s">
        <v>465</v>
      </c>
      <c r="C96" s="94"/>
      <c r="D96" s="94"/>
      <c r="E96" s="94"/>
      <c r="F96" s="94"/>
      <c r="G96" s="96"/>
    </row>
    <row r="97" spans="1:7" x14ac:dyDescent="0.25">
      <c r="A97" s="66"/>
      <c r="B97" s="98" t="s">
        <v>466</v>
      </c>
      <c r="C97" s="94">
        <v>187</v>
      </c>
      <c r="D97" s="94">
        <v>130.9</v>
      </c>
      <c r="E97" s="94">
        <v>37.4</v>
      </c>
      <c r="F97" s="94">
        <v>18.7</v>
      </c>
      <c r="G97" s="96"/>
    </row>
    <row r="98" spans="1:7" x14ac:dyDescent="0.25">
      <c r="A98" s="66"/>
      <c r="B98" s="98" t="s">
        <v>467</v>
      </c>
      <c r="C98" s="94">
        <v>127</v>
      </c>
      <c r="D98" s="94">
        <v>88.9</v>
      </c>
      <c r="E98" s="94">
        <v>25.4</v>
      </c>
      <c r="F98" s="94">
        <v>12.7</v>
      </c>
      <c r="G98" s="96"/>
    </row>
    <row r="99" spans="1:7" x14ac:dyDescent="0.25">
      <c r="A99" s="66"/>
      <c r="B99" s="98" t="s">
        <v>468</v>
      </c>
      <c r="C99" s="94">
        <v>100</v>
      </c>
      <c r="D99" s="94">
        <v>70</v>
      </c>
      <c r="E99" s="94">
        <v>20</v>
      </c>
      <c r="F99" s="94">
        <v>10</v>
      </c>
      <c r="G99" s="96"/>
    </row>
    <row r="100" spans="1:7" x14ac:dyDescent="0.25">
      <c r="A100" s="66"/>
      <c r="B100" s="98" t="s">
        <v>469</v>
      </c>
      <c r="C100" s="94"/>
      <c r="D100" s="94"/>
      <c r="E100" s="94"/>
      <c r="F100" s="94"/>
      <c r="G100" s="96"/>
    </row>
    <row r="101" spans="1:7" x14ac:dyDescent="0.25">
      <c r="A101" s="66"/>
      <c r="B101" s="98" t="s">
        <v>470</v>
      </c>
      <c r="C101" s="94">
        <v>340</v>
      </c>
      <c r="D101" s="94">
        <v>238</v>
      </c>
      <c r="E101" s="94">
        <v>68</v>
      </c>
      <c r="F101" s="94">
        <v>34</v>
      </c>
      <c r="G101" s="96"/>
    </row>
    <row r="102" spans="1:7" x14ac:dyDescent="0.25">
      <c r="A102" s="66"/>
      <c r="B102" s="98" t="s">
        <v>471</v>
      </c>
      <c r="C102" s="94">
        <v>340</v>
      </c>
      <c r="D102" s="94">
        <v>238</v>
      </c>
      <c r="E102" s="94">
        <v>68</v>
      </c>
      <c r="F102" s="94">
        <v>34</v>
      </c>
      <c r="G102" s="96"/>
    </row>
    <row r="103" spans="1:7" x14ac:dyDescent="0.25">
      <c r="A103" s="66"/>
      <c r="B103" s="98" t="s">
        <v>472</v>
      </c>
      <c r="C103" s="94">
        <v>340</v>
      </c>
      <c r="D103" s="94">
        <v>238</v>
      </c>
      <c r="E103" s="94">
        <v>68</v>
      </c>
      <c r="F103" s="94">
        <v>34</v>
      </c>
      <c r="G103" s="96"/>
    </row>
    <row r="104" spans="1:7" x14ac:dyDescent="0.25">
      <c r="A104" s="66"/>
      <c r="B104" s="98" t="s">
        <v>473</v>
      </c>
      <c r="C104" s="94">
        <v>340</v>
      </c>
      <c r="D104" s="94">
        <v>238</v>
      </c>
      <c r="E104" s="94">
        <v>68</v>
      </c>
      <c r="F104" s="94">
        <v>34</v>
      </c>
      <c r="G104" s="96"/>
    </row>
    <row r="105" spans="1:7" x14ac:dyDescent="0.25">
      <c r="A105" s="66"/>
      <c r="B105" s="98" t="s">
        <v>474</v>
      </c>
      <c r="C105" s="94">
        <v>319</v>
      </c>
      <c r="D105" s="94">
        <v>223.3</v>
      </c>
      <c r="E105" s="94">
        <v>63.8</v>
      </c>
      <c r="F105" s="94">
        <v>31.9</v>
      </c>
      <c r="G105" s="96"/>
    </row>
    <row r="106" spans="1:7" x14ac:dyDescent="0.25">
      <c r="A106" s="66"/>
      <c r="B106" s="98" t="s">
        <v>475</v>
      </c>
      <c r="C106" s="94"/>
      <c r="D106" s="94"/>
      <c r="E106" s="94"/>
      <c r="F106" s="94"/>
      <c r="G106" s="96"/>
    </row>
    <row r="107" spans="1:7" x14ac:dyDescent="0.25">
      <c r="A107" s="66"/>
      <c r="B107" s="98" t="s">
        <v>476</v>
      </c>
      <c r="C107" s="94">
        <v>332</v>
      </c>
      <c r="D107" s="94">
        <v>232.4</v>
      </c>
      <c r="E107" s="94">
        <v>66.400000000000006</v>
      </c>
      <c r="F107" s="94">
        <v>33.200000000000003</v>
      </c>
      <c r="G107" s="96"/>
    </row>
    <row r="108" spans="1:7" x14ac:dyDescent="0.25">
      <c r="A108" s="66"/>
      <c r="B108" s="98" t="s">
        <v>477</v>
      </c>
      <c r="C108" s="94">
        <v>332</v>
      </c>
      <c r="D108" s="94">
        <v>232.4</v>
      </c>
      <c r="E108" s="94">
        <v>66.400000000000006</v>
      </c>
      <c r="F108" s="94">
        <v>33.200000000000003</v>
      </c>
      <c r="G108" s="96"/>
    </row>
    <row r="109" spans="1:7" x14ac:dyDescent="0.25">
      <c r="A109" s="66"/>
      <c r="B109" s="98" t="s">
        <v>478</v>
      </c>
      <c r="C109" s="94">
        <v>296</v>
      </c>
      <c r="D109" s="94">
        <v>207.2</v>
      </c>
      <c r="E109" s="94">
        <v>59.2</v>
      </c>
      <c r="F109" s="94">
        <v>29.6</v>
      </c>
      <c r="G109" s="96"/>
    </row>
    <row r="110" spans="1:7" x14ac:dyDescent="0.25">
      <c r="A110" s="66"/>
      <c r="B110" s="98" t="s">
        <v>479</v>
      </c>
      <c r="C110" s="94"/>
      <c r="D110" s="94"/>
      <c r="E110" s="94"/>
      <c r="F110" s="94"/>
      <c r="G110" s="96"/>
    </row>
    <row r="111" spans="1:7" x14ac:dyDescent="0.25">
      <c r="A111" s="66"/>
      <c r="B111" s="98" t="s">
        <v>480</v>
      </c>
      <c r="C111" s="94">
        <v>234</v>
      </c>
      <c r="D111" s="94">
        <v>163.80000000000001</v>
      </c>
      <c r="E111" s="94">
        <v>46.8</v>
      </c>
      <c r="F111" s="94">
        <v>23.4</v>
      </c>
      <c r="G111" s="96"/>
    </row>
    <row r="112" spans="1:7" x14ac:dyDescent="0.25">
      <c r="A112" s="66"/>
      <c r="B112" s="98" t="s">
        <v>481</v>
      </c>
      <c r="C112" s="94">
        <v>324</v>
      </c>
      <c r="D112" s="94">
        <v>226.8</v>
      </c>
      <c r="E112" s="94">
        <v>64.8</v>
      </c>
      <c r="F112" s="94">
        <v>32.4</v>
      </c>
      <c r="G112" s="96"/>
    </row>
    <row r="113" spans="1:7" x14ac:dyDescent="0.25">
      <c r="A113" s="66"/>
      <c r="B113" s="98" t="s">
        <v>482</v>
      </c>
      <c r="C113" s="94">
        <v>169</v>
      </c>
      <c r="D113" s="94">
        <v>118.3</v>
      </c>
      <c r="E113" s="94">
        <v>33.799999999999997</v>
      </c>
      <c r="F113" s="94">
        <v>16.899999999999999</v>
      </c>
      <c r="G113" s="96"/>
    </row>
    <row r="114" spans="1:7" x14ac:dyDescent="0.25">
      <c r="A114" s="66"/>
      <c r="B114" s="98" t="s">
        <v>483</v>
      </c>
      <c r="C114" s="94"/>
      <c r="D114" s="94"/>
      <c r="E114" s="94"/>
      <c r="F114" s="94"/>
      <c r="G114" s="96"/>
    </row>
    <row r="115" spans="1:7" x14ac:dyDescent="0.25">
      <c r="A115" s="66"/>
      <c r="B115" s="91" t="s">
        <v>484</v>
      </c>
      <c r="C115" s="94">
        <v>276</v>
      </c>
      <c r="D115" s="94">
        <v>193.2</v>
      </c>
      <c r="E115" s="94">
        <v>55.2</v>
      </c>
      <c r="F115" s="94">
        <v>27.6</v>
      </c>
      <c r="G115" s="96"/>
    </row>
    <row r="116" spans="1:7" x14ac:dyDescent="0.25">
      <c r="A116" s="66"/>
      <c r="B116" s="91" t="s">
        <v>485</v>
      </c>
      <c r="C116" s="94">
        <v>198</v>
      </c>
      <c r="D116" s="94">
        <v>138.6</v>
      </c>
      <c r="E116" s="94">
        <v>39.6</v>
      </c>
      <c r="F116" s="94">
        <v>19.8</v>
      </c>
      <c r="G116" s="96"/>
    </row>
    <row r="117" spans="1:7" x14ac:dyDescent="0.25">
      <c r="A117" s="66"/>
      <c r="B117" s="98" t="s">
        <v>104</v>
      </c>
      <c r="C117" s="94">
        <v>202</v>
      </c>
      <c r="D117" s="94">
        <v>141.4</v>
      </c>
      <c r="E117" s="94">
        <v>40.4</v>
      </c>
      <c r="F117" s="94">
        <v>20.2</v>
      </c>
      <c r="G117" s="96"/>
    </row>
    <row r="118" spans="1:7" x14ac:dyDescent="0.25">
      <c r="A118" s="66"/>
      <c r="B118" s="98" t="s">
        <v>486</v>
      </c>
      <c r="C118" s="94"/>
      <c r="D118" s="94"/>
      <c r="E118" s="94"/>
      <c r="F118" s="94"/>
      <c r="G118" s="96"/>
    </row>
    <row r="119" spans="1:7" x14ac:dyDescent="0.25">
      <c r="A119" s="66"/>
      <c r="B119" s="98" t="s">
        <v>487</v>
      </c>
      <c r="C119" s="94">
        <v>266</v>
      </c>
      <c r="D119" s="94">
        <v>186.2</v>
      </c>
      <c r="E119" s="94">
        <v>53.2</v>
      </c>
      <c r="F119" s="94">
        <v>26.6</v>
      </c>
      <c r="G119" s="96"/>
    </row>
    <row r="120" spans="1:7" x14ac:dyDescent="0.25">
      <c r="A120" s="66"/>
      <c r="B120" s="98" t="s">
        <v>488</v>
      </c>
      <c r="C120" s="94">
        <v>148</v>
      </c>
      <c r="D120" s="94">
        <v>103.6</v>
      </c>
      <c r="E120" s="94">
        <v>29.6</v>
      </c>
      <c r="F120" s="94">
        <v>14.8</v>
      </c>
      <c r="G120" s="95"/>
    </row>
    <row r="121" spans="1:7" x14ac:dyDescent="0.25">
      <c r="A121" s="66"/>
      <c r="B121" s="98" t="s">
        <v>489</v>
      </c>
      <c r="C121" s="94"/>
      <c r="D121" s="94"/>
      <c r="E121" s="94"/>
      <c r="F121" s="94"/>
      <c r="G121" s="95"/>
    </row>
    <row r="122" spans="1:7" x14ac:dyDescent="0.25">
      <c r="A122" s="66"/>
      <c r="B122" s="98" t="s">
        <v>490</v>
      </c>
      <c r="C122" s="94">
        <v>291</v>
      </c>
      <c r="D122" s="94">
        <v>203.7</v>
      </c>
      <c r="E122" s="94">
        <v>58.2</v>
      </c>
      <c r="F122" s="94">
        <v>29.1</v>
      </c>
      <c r="G122" s="95"/>
    </row>
    <row r="123" spans="1:7" x14ac:dyDescent="0.25">
      <c r="A123" s="66"/>
      <c r="B123" s="98" t="s">
        <v>491</v>
      </c>
      <c r="C123" s="94">
        <v>201</v>
      </c>
      <c r="D123" s="94">
        <v>140.69999999999999</v>
      </c>
      <c r="E123" s="94">
        <v>40.200000000000003</v>
      </c>
      <c r="F123" s="94">
        <v>20.100000000000001</v>
      </c>
      <c r="G123" s="95"/>
    </row>
    <row r="124" spans="1:7" x14ac:dyDescent="0.25">
      <c r="A124" s="66"/>
      <c r="B124" s="98" t="s">
        <v>492</v>
      </c>
      <c r="C124" s="94">
        <v>216</v>
      </c>
      <c r="D124" s="94">
        <v>151.19999999999999</v>
      </c>
      <c r="E124" s="94">
        <v>43.2</v>
      </c>
      <c r="F124" s="94">
        <v>21.6</v>
      </c>
      <c r="G124" s="95"/>
    </row>
    <row r="125" spans="1:7" x14ac:dyDescent="0.25">
      <c r="B125" s="98" t="s">
        <v>493</v>
      </c>
      <c r="C125" s="94">
        <v>239</v>
      </c>
      <c r="D125" s="94">
        <v>167.3</v>
      </c>
      <c r="E125" s="94">
        <v>47.8</v>
      </c>
      <c r="F125" s="94">
        <v>23.9</v>
      </c>
      <c r="G125" s="95"/>
    </row>
    <row r="126" spans="1:7" x14ac:dyDescent="0.25">
      <c r="B126" s="98" t="s">
        <v>494</v>
      </c>
      <c r="C126" s="94">
        <v>222</v>
      </c>
      <c r="D126" s="94">
        <v>155.4</v>
      </c>
      <c r="E126" s="94">
        <v>44.4</v>
      </c>
      <c r="F126" s="94">
        <v>22.2</v>
      </c>
      <c r="G126" s="95"/>
    </row>
    <row r="127" spans="1:7" x14ac:dyDescent="0.25">
      <c r="B127" s="98" t="s">
        <v>495</v>
      </c>
      <c r="C127" s="94">
        <v>165</v>
      </c>
      <c r="D127" s="94">
        <v>115.5</v>
      </c>
      <c r="E127" s="94">
        <v>33</v>
      </c>
      <c r="F127" s="94">
        <v>16.5</v>
      </c>
      <c r="G127" s="95"/>
    </row>
    <row r="128" spans="1:7" x14ac:dyDescent="0.25">
      <c r="B128" s="98" t="s">
        <v>496</v>
      </c>
      <c r="C128" s="94"/>
      <c r="D128" s="94"/>
      <c r="E128" s="94"/>
      <c r="F128" s="94"/>
      <c r="G128" s="95"/>
    </row>
    <row r="129" spans="2:7" x14ac:dyDescent="0.25">
      <c r="B129" s="98" t="s">
        <v>497</v>
      </c>
      <c r="C129" s="94">
        <v>150</v>
      </c>
      <c r="D129" s="94">
        <v>105</v>
      </c>
      <c r="E129" s="94">
        <v>30</v>
      </c>
      <c r="F129" s="94">
        <v>15</v>
      </c>
      <c r="G129" s="95"/>
    </row>
    <row r="130" spans="2:7" x14ac:dyDescent="0.25">
      <c r="B130" s="98" t="s">
        <v>498</v>
      </c>
      <c r="C130" s="94">
        <v>115</v>
      </c>
      <c r="D130" s="94">
        <v>80.5</v>
      </c>
      <c r="E130" s="94">
        <v>23</v>
      </c>
      <c r="F130" s="94">
        <v>11.5</v>
      </c>
      <c r="G130" s="95"/>
    </row>
    <row r="131" spans="2:7" x14ac:dyDescent="0.25">
      <c r="B131" s="98" t="s">
        <v>499</v>
      </c>
      <c r="C131" s="94">
        <v>109</v>
      </c>
      <c r="D131" s="94">
        <v>76.3</v>
      </c>
      <c r="E131" s="94">
        <v>21.8</v>
      </c>
      <c r="F131" s="94">
        <v>10.9</v>
      </c>
      <c r="G131" s="95"/>
    </row>
    <row r="132" spans="2:7" x14ac:dyDescent="0.25">
      <c r="B132" s="98" t="s">
        <v>500</v>
      </c>
      <c r="C132" s="94">
        <v>100</v>
      </c>
      <c r="D132" s="94">
        <v>70</v>
      </c>
      <c r="E132" s="94">
        <v>20</v>
      </c>
      <c r="F132" s="94">
        <v>10</v>
      </c>
      <c r="G132" s="95"/>
    </row>
    <row r="133" spans="2:7" x14ac:dyDescent="0.25">
      <c r="B133" s="98" t="s">
        <v>501</v>
      </c>
      <c r="C133" s="94"/>
      <c r="D133" s="94"/>
      <c r="E133" s="94"/>
      <c r="F133" s="94"/>
      <c r="G133" s="95"/>
    </row>
    <row r="134" spans="2:7" x14ac:dyDescent="0.25">
      <c r="B134" s="91" t="s">
        <v>502</v>
      </c>
      <c r="C134" s="94">
        <v>163</v>
      </c>
      <c r="D134" s="94">
        <v>114.1</v>
      </c>
      <c r="E134" s="94">
        <v>32.6</v>
      </c>
      <c r="F134" s="94">
        <v>16.3</v>
      </c>
      <c r="G134" s="95"/>
    </row>
    <row r="135" spans="2:7" x14ac:dyDescent="0.25">
      <c r="B135" s="98" t="s">
        <v>503</v>
      </c>
      <c r="C135" s="94">
        <v>100</v>
      </c>
      <c r="D135" s="94">
        <v>70</v>
      </c>
      <c r="E135" s="94">
        <v>20</v>
      </c>
      <c r="F135" s="94">
        <v>10</v>
      </c>
      <c r="G135" s="95"/>
    </row>
    <row r="136" spans="2:7" x14ac:dyDescent="0.25">
      <c r="B136" s="91" t="s">
        <v>504</v>
      </c>
      <c r="C136" s="94"/>
      <c r="D136" s="94"/>
      <c r="E136" s="94"/>
      <c r="F136" s="94"/>
      <c r="G136" s="95"/>
    </row>
    <row r="137" spans="2:7" x14ac:dyDescent="0.25">
      <c r="B137" s="91" t="s">
        <v>505</v>
      </c>
      <c r="C137" s="94">
        <v>157</v>
      </c>
      <c r="D137" s="94">
        <v>109.9</v>
      </c>
      <c r="E137" s="94">
        <v>31.4</v>
      </c>
      <c r="F137" s="94">
        <v>15.7</v>
      </c>
      <c r="G137" s="95"/>
    </row>
    <row r="138" spans="2:7" x14ac:dyDescent="0.25">
      <c r="B138" s="91" t="s">
        <v>506</v>
      </c>
      <c r="C138" s="94">
        <v>100</v>
      </c>
      <c r="D138" s="94">
        <v>70</v>
      </c>
      <c r="E138" s="94">
        <v>20</v>
      </c>
      <c r="F138" s="94">
        <v>10</v>
      </c>
      <c r="G138" s="95"/>
    </row>
    <row r="139" spans="2:7" x14ac:dyDescent="0.25">
      <c r="B139" s="91" t="s">
        <v>507</v>
      </c>
      <c r="C139" s="94"/>
      <c r="D139" s="94"/>
      <c r="E139" s="94"/>
      <c r="F139" s="94"/>
      <c r="G139" s="95"/>
    </row>
    <row r="140" spans="2:7" x14ac:dyDescent="0.25">
      <c r="B140" s="91" t="s">
        <v>508</v>
      </c>
      <c r="C140" s="94">
        <v>383</v>
      </c>
      <c r="D140" s="94">
        <v>268.10000000000002</v>
      </c>
      <c r="E140" s="94">
        <v>76.599999999999994</v>
      </c>
      <c r="F140" s="94">
        <v>38.299999999999997</v>
      </c>
      <c r="G140" s="95"/>
    </row>
    <row r="141" spans="2:7" x14ac:dyDescent="0.25">
      <c r="B141" s="91" t="s">
        <v>509</v>
      </c>
      <c r="C141" s="94">
        <v>253</v>
      </c>
      <c r="D141" s="94">
        <v>177.1</v>
      </c>
      <c r="E141" s="94">
        <v>50.6</v>
      </c>
      <c r="F141" s="94">
        <v>25.3</v>
      </c>
      <c r="G141" s="95"/>
    </row>
    <row r="142" spans="2:7" x14ac:dyDescent="0.25">
      <c r="B142" s="91" t="s">
        <v>510</v>
      </c>
      <c r="C142" s="94"/>
      <c r="D142" s="94"/>
      <c r="E142" s="94"/>
      <c r="F142" s="94"/>
      <c r="G142" s="95"/>
    </row>
    <row r="143" spans="2:7" x14ac:dyDescent="0.25">
      <c r="B143" s="98" t="s">
        <v>511</v>
      </c>
      <c r="C143" s="94">
        <v>233</v>
      </c>
      <c r="D143" s="94">
        <v>163.1</v>
      </c>
      <c r="E143" s="94">
        <v>46.6</v>
      </c>
      <c r="F143" s="94">
        <v>23.3</v>
      </c>
      <c r="G143" s="95"/>
    </row>
    <row r="144" spans="2:7" x14ac:dyDescent="0.25">
      <c r="B144" s="91" t="s">
        <v>512</v>
      </c>
      <c r="C144" s="94">
        <v>100</v>
      </c>
      <c r="D144" s="94">
        <v>70</v>
      </c>
      <c r="E144" s="94">
        <v>20</v>
      </c>
      <c r="F144" s="94">
        <v>10</v>
      </c>
      <c r="G144" s="95"/>
    </row>
    <row r="145" spans="2:7" x14ac:dyDescent="0.25">
      <c r="B145" s="91" t="s">
        <v>513</v>
      </c>
      <c r="C145" s="94"/>
      <c r="D145" s="94"/>
      <c r="E145" s="94"/>
      <c r="F145" s="94"/>
      <c r="G145" s="95"/>
    </row>
    <row r="146" spans="2:7" x14ac:dyDescent="0.25">
      <c r="B146" s="91" t="s">
        <v>514</v>
      </c>
      <c r="C146" s="94">
        <v>280</v>
      </c>
      <c r="D146" s="94">
        <v>196</v>
      </c>
      <c r="E146" s="94">
        <v>56</v>
      </c>
      <c r="F146" s="94">
        <v>28</v>
      </c>
      <c r="G146" s="95"/>
    </row>
    <row r="147" spans="2:7" x14ac:dyDescent="0.25">
      <c r="B147" s="98" t="s">
        <v>515</v>
      </c>
      <c r="C147" s="94">
        <v>144</v>
      </c>
      <c r="D147" s="94">
        <v>100.8</v>
      </c>
      <c r="E147" s="94">
        <v>28.8</v>
      </c>
      <c r="F147" s="94">
        <v>14.4</v>
      </c>
      <c r="G147" s="95"/>
    </row>
    <row r="148" spans="2:7" x14ac:dyDescent="0.25">
      <c r="B148" s="98" t="s">
        <v>105</v>
      </c>
      <c r="C148" s="94">
        <v>100</v>
      </c>
      <c r="D148" s="94">
        <v>70</v>
      </c>
      <c r="E148" s="94">
        <v>20</v>
      </c>
      <c r="F148" s="94">
        <v>10</v>
      </c>
      <c r="G148" s="95"/>
    </row>
    <row r="149" spans="2:7" x14ac:dyDescent="0.25">
      <c r="B149" s="98" t="s">
        <v>516</v>
      </c>
      <c r="C149" s="94"/>
      <c r="D149" s="94"/>
      <c r="E149" s="94"/>
      <c r="F149" s="94"/>
      <c r="G149" s="95"/>
    </row>
    <row r="150" spans="2:7" x14ac:dyDescent="0.25">
      <c r="B150" s="98" t="s">
        <v>517</v>
      </c>
      <c r="C150" s="94">
        <v>126</v>
      </c>
      <c r="D150" s="94">
        <v>88.2</v>
      </c>
      <c r="E150" s="94">
        <v>25.2</v>
      </c>
      <c r="F150" s="94">
        <v>12.6</v>
      </c>
      <c r="G150" s="95"/>
    </row>
    <row r="151" spans="2:7" x14ac:dyDescent="0.25">
      <c r="B151" s="98" t="s">
        <v>518</v>
      </c>
      <c r="C151" s="94">
        <v>144</v>
      </c>
      <c r="D151" s="94">
        <v>100.8</v>
      </c>
      <c r="E151" s="94">
        <v>28.8</v>
      </c>
      <c r="F151" s="94">
        <v>14.4</v>
      </c>
      <c r="G151" s="95"/>
    </row>
    <row r="152" spans="2:7" x14ac:dyDescent="0.25">
      <c r="B152" s="98" t="s">
        <v>106</v>
      </c>
      <c r="C152" s="94">
        <v>205</v>
      </c>
      <c r="D152" s="94">
        <v>143.5</v>
      </c>
      <c r="E152" s="94">
        <v>41</v>
      </c>
      <c r="F152" s="94">
        <v>20.5</v>
      </c>
      <c r="G152" s="95"/>
    </row>
    <row r="153" spans="2:7" x14ac:dyDescent="0.25">
      <c r="B153" s="98" t="s">
        <v>107</v>
      </c>
      <c r="C153" s="94">
        <v>314</v>
      </c>
      <c r="D153" s="94">
        <v>219.8</v>
      </c>
      <c r="E153" s="94">
        <v>62.8</v>
      </c>
      <c r="F153" s="94">
        <v>31.4</v>
      </c>
      <c r="G153" s="95"/>
    </row>
    <row r="154" spans="2:7" x14ac:dyDescent="0.25">
      <c r="B154" s="98" t="s">
        <v>519</v>
      </c>
      <c r="C154" s="94"/>
      <c r="D154" s="94"/>
      <c r="E154" s="94"/>
      <c r="F154" s="94"/>
      <c r="G154" s="95"/>
    </row>
    <row r="155" spans="2:7" x14ac:dyDescent="0.25">
      <c r="B155" s="98" t="s">
        <v>520</v>
      </c>
      <c r="C155" s="94">
        <v>118</v>
      </c>
      <c r="D155" s="94">
        <v>82.6</v>
      </c>
      <c r="E155" s="94">
        <v>23.6</v>
      </c>
      <c r="F155" s="94">
        <v>11.8</v>
      </c>
      <c r="G155" s="95"/>
    </row>
    <row r="156" spans="2:7" x14ac:dyDescent="0.25">
      <c r="B156" s="98" t="s">
        <v>521</v>
      </c>
      <c r="C156" s="94">
        <v>138</v>
      </c>
      <c r="D156" s="94">
        <v>96.6</v>
      </c>
      <c r="E156" s="94">
        <v>27.6</v>
      </c>
      <c r="F156" s="94">
        <v>13.8</v>
      </c>
      <c r="G156" s="95"/>
    </row>
    <row r="157" spans="2:7" x14ac:dyDescent="0.25">
      <c r="B157" s="98" t="s">
        <v>522</v>
      </c>
      <c r="C157" s="94">
        <v>167</v>
      </c>
      <c r="D157" s="94">
        <v>116.9</v>
      </c>
      <c r="E157" s="94">
        <v>33.4</v>
      </c>
      <c r="F157" s="94">
        <v>16.7</v>
      </c>
      <c r="G157" s="95"/>
    </row>
    <row r="158" spans="2:7" x14ac:dyDescent="0.25">
      <c r="B158" s="98" t="s">
        <v>523</v>
      </c>
      <c r="C158" s="94">
        <v>155</v>
      </c>
      <c r="D158" s="94">
        <v>108.5</v>
      </c>
      <c r="E158" s="94">
        <v>31</v>
      </c>
      <c r="F158" s="94">
        <v>15.5</v>
      </c>
      <c r="G158" s="95"/>
    </row>
    <row r="159" spans="2:7" x14ac:dyDescent="0.25">
      <c r="B159" s="98" t="s">
        <v>524</v>
      </c>
      <c r="C159" s="94">
        <v>109</v>
      </c>
      <c r="D159" s="94">
        <v>76.3</v>
      </c>
      <c r="E159" s="94">
        <v>21.8</v>
      </c>
      <c r="F159" s="94">
        <v>10.9</v>
      </c>
      <c r="G159" s="95"/>
    </row>
    <row r="160" spans="2:7" x14ac:dyDescent="0.25">
      <c r="B160" s="98" t="s">
        <v>525</v>
      </c>
      <c r="C160" s="94">
        <v>105</v>
      </c>
      <c r="D160" s="94">
        <v>73.5</v>
      </c>
      <c r="E160" s="94">
        <v>21</v>
      </c>
      <c r="F160" s="94">
        <v>10.5</v>
      </c>
      <c r="G160" s="95"/>
    </row>
    <row r="161" spans="2:7" x14ac:dyDescent="0.25">
      <c r="B161" s="98" t="s">
        <v>526</v>
      </c>
      <c r="C161" s="94">
        <v>110</v>
      </c>
      <c r="D161" s="94">
        <v>77</v>
      </c>
      <c r="E161" s="94">
        <v>22</v>
      </c>
      <c r="F161" s="94">
        <v>11</v>
      </c>
      <c r="G161" s="95"/>
    </row>
    <row r="162" spans="2:7" x14ac:dyDescent="0.25">
      <c r="B162" s="98" t="s">
        <v>527</v>
      </c>
      <c r="C162" s="94">
        <v>100</v>
      </c>
      <c r="D162" s="94">
        <v>70</v>
      </c>
      <c r="E162" s="94">
        <v>20</v>
      </c>
      <c r="F162" s="94">
        <v>10</v>
      </c>
      <c r="G162" s="95"/>
    </row>
    <row r="163" spans="2:7" x14ac:dyDescent="0.25">
      <c r="B163" s="91" t="s">
        <v>108</v>
      </c>
      <c r="C163" s="94">
        <v>326</v>
      </c>
      <c r="D163" s="94">
        <v>228.2</v>
      </c>
      <c r="E163" s="94">
        <v>65.2</v>
      </c>
      <c r="F163" s="94">
        <v>32.6</v>
      </c>
      <c r="G163" s="95"/>
    </row>
    <row r="164" spans="2:7" x14ac:dyDescent="0.25">
      <c r="B164" s="91" t="s">
        <v>528</v>
      </c>
      <c r="C164" s="94"/>
      <c r="D164" s="94"/>
      <c r="E164" s="94"/>
      <c r="F164" s="94"/>
      <c r="G164" s="95"/>
    </row>
    <row r="165" spans="2:7" x14ac:dyDescent="0.25">
      <c r="B165" s="98" t="s">
        <v>529</v>
      </c>
      <c r="C165" s="94">
        <v>265</v>
      </c>
      <c r="D165" s="94">
        <v>185.5</v>
      </c>
      <c r="E165" s="94">
        <v>53</v>
      </c>
      <c r="F165" s="94">
        <v>26.5</v>
      </c>
      <c r="G165" s="95"/>
    </row>
    <row r="166" spans="2:7" x14ac:dyDescent="0.25">
      <c r="B166" s="98" t="s">
        <v>530</v>
      </c>
      <c r="C166" s="94">
        <v>221</v>
      </c>
      <c r="D166" s="94">
        <v>154.69999999999999</v>
      </c>
      <c r="E166" s="94">
        <v>44.2</v>
      </c>
      <c r="F166" s="94">
        <v>22.1</v>
      </c>
      <c r="G166" s="95"/>
    </row>
    <row r="167" spans="2:7" x14ac:dyDescent="0.25">
      <c r="B167" s="98" t="s">
        <v>531</v>
      </c>
      <c r="C167" s="94">
        <v>144</v>
      </c>
      <c r="D167" s="94">
        <v>100.8</v>
      </c>
      <c r="E167" s="94">
        <v>28.8</v>
      </c>
      <c r="F167" s="94">
        <v>14.4</v>
      </c>
      <c r="G167" s="95"/>
    </row>
    <row r="168" spans="2:7" x14ac:dyDescent="0.25">
      <c r="B168" s="98" t="s">
        <v>532</v>
      </c>
      <c r="C168" s="94"/>
      <c r="D168" s="94"/>
      <c r="E168" s="94"/>
      <c r="F168" s="94"/>
      <c r="G168" s="95"/>
    </row>
    <row r="169" spans="2:7" x14ac:dyDescent="0.25">
      <c r="B169" s="98" t="s">
        <v>533</v>
      </c>
      <c r="C169" s="94">
        <v>329</v>
      </c>
      <c r="D169" s="94">
        <v>230.3</v>
      </c>
      <c r="E169" s="94">
        <v>65.8</v>
      </c>
      <c r="F169" s="94">
        <v>32.9</v>
      </c>
      <c r="G169" s="95"/>
    </row>
    <row r="170" spans="2:7" x14ac:dyDescent="0.25">
      <c r="B170" s="98" t="s">
        <v>534</v>
      </c>
      <c r="C170" s="94">
        <v>240</v>
      </c>
      <c r="D170" s="94">
        <v>168</v>
      </c>
      <c r="E170" s="94">
        <v>48</v>
      </c>
      <c r="F170" s="94">
        <v>24</v>
      </c>
      <c r="G170" s="95"/>
    </row>
    <row r="171" spans="2:7" x14ac:dyDescent="0.25">
      <c r="B171" s="98" t="s">
        <v>535</v>
      </c>
      <c r="C171" s="94">
        <v>276</v>
      </c>
      <c r="D171" s="94">
        <v>193.2</v>
      </c>
      <c r="E171" s="94">
        <v>55.2</v>
      </c>
      <c r="F171" s="94">
        <v>27.6</v>
      </c>
      <c r="G171" s="95"/>
    </row>
    <row r="172" spans="2:7" x14ac:dyDescent="0.25">
      <c r="B172" s="98" t="s">
        <v>536</v>
      </c>
      <c r="C172" s="94">
        <v>101</v>
      </c>
      <c r="D172" s="94">
        <v>70.7</v>
      </c>
      <c r="E172" s="94">
        <v>20.2</v>
      </c>
      <c r="F172" s="94">
        <v>10.1</v>
      </c>
      <c r="G172" s="95"/>
    </row>
    <row r="173" spans="2:7" x14ac:dyDescent="0.25">
      <c r="B173" s="98" t="s">
        <v>109</v>
      </c>
      <c r="C173" s="94"/>
      <c r="D173" s="94"/>
      <c r="E173" s="94"/>
      <c r="F173" s="94"/>
      <c r="G173" s="95"/>
    </row>
    <row r="174" spans="2:7" x14ac:dyDescent="0.25">
      <c r="B174" s="98" t="s">
        <v>537</v>
      </c>
      <c r="C174" s="94"/>
      <c r="D174" s="94"/>
      <c r="E174" s="94"/>
      <c r="F174" s="94"/>
      <c r="G174" s="95"/>
    </row>
    <row r="175" spans="2:7" x14ac:dyDescent="0.25">
      <c r="B175" s="98" t="s">
        <v>538</v>
      </c>
      <c r="C175" s="94">
        <v>238</v>
      </c>
      <c r="D175" s="94">
        <v>166.6</v>
      </c>
      <c r="E175" s="94">
        <v>47.6</v>
      </c>
      <c r="F175" s="94">
        <v>23.8</v>
      </c>
      <c r="G175" s="95"/>
    </row>
    <row r="176" spans="2:7" x14ac:dyDescent="0.25">
      <c r="B176" s="98" t="s">
        <v>539</v>
      </c>
      <c r="C176" s="94">
        <v>316</v>
      </c>
      <c r="D176" s="94">
        <v>221.2</v>
      </c>
      <c r="E176" s="94">
        <v>63.2</v>
      </c>
      <c r="F176" s="94">
        <v>31.6</v>
      </c>
      <c r="G176" s="95"/>
    </row>
    <row r="177" spans="2:7" x14ac:dyDescent="0.25">
      <c r="B177" s="98" t="s">
        <v>540</v>
      </c>
      <c r="C177" s="94">
        <v>147</v>
      </c>
      <c r="D177" s="94">
        <v>102.9</v>
      </c>
      <c r="E177" s="94">
        <v>29.4</v>
      </c>
      <c r="F177" s="94">
        <v>14.7</v>
      </c>
      <c r="G177" s="95"/>
    </row>
    <row r="178" spans="2:7" x14ac:dyDescent="0.25">
      <c r="B178" s="98" t="s">
        <v>541</v>
      </c>
      <c r="C178" s="94">
        <v>113</v>
      </c>
      <c r="D178" s="94">
        <v>79.099999999999994</v>
      </c>
      <c r="E178" s="94">
        <v>22.6</v>
      </c>
      <c r="F178" s="94">
        <v>11.3</v>
      </c>
      <c r="G178" s="95"/>
    </row>
    <row r="179" spans="2:7" x14ac:dyDescent="0.25">
      <c r="B179" s="98" t="s">
        <v>542</v>
      </c>
      <c r="C179" s="94">
        <v>220</v>
      </c>
      <c r="D179" s="94">
        <v>154</v>
      </c>
      <c r="E179" s="94">
        <v>44</v>
      </c>
      <c r="F179" s="94">
        <v>22</v>
      </c>
      <c r="G179" s="95"/>
    </row>
    <row r="180" spans="2:7" x14ac:dyDescent="0.25">
      <c r="B180" s="98" t="s">
        <v>543</v>
      </c>
      <c r="C180" s="94">
        <v>100</v>
      </c>
      <c r="D180" s="94">
        <v>70</v>
      </c>
      <c r="E180" s="94">
        <v>20</v>
      </c>
      <c r="F180" s="94">
        <v>10</v>
      </c>
      <c r="G180" s="95"/>
    </row>
    <row r="181" spans="2:7" x14ac:dyDescent="0.25">
      <c r="B181" s="98" t="s">
        <v>544</v>
      </c>
      <c r="C181" s="94"/>
      <c r="D181" s="94"/>
      <c r="E181" s="94"/>
      <c r="F181" s="94"/>
      <c r="G181" s="95"/>
    </row>
    <row r="182" spans="2:7" x14ac:dyDescent="0.25">
      <c r="B182" s="98" t="s">
        <v>545</v>
      </c>
      <c r="C182" s="94">
        <v>177</v>
      </c>
      <c r="D182" s="94">
        <v>123.9</v>
      </c>
      <c r="E182" s="94">
        <v>35.4</v>
      </c>
      <c r="F182" s="94">
        <v>17.7</v>
      </c>
      <c r="G182" s="95"/>
    </row>
    <row r="183" spans="2:7" x14ac:dyDescent="0.25">
      <c r="B183" s="98" t="s">
        <v>546</v>
      </c>
      <c r="C183" s="94">
        <v>118</v>
      </c>
      <c r="D183" s="94">
        <v>82.6</v>
      </c>
      <c r="E183" s="94">
        <v>23.6</v>
      </c>
      <c r="F183" s="94">
        <v>11.8</v>
      </c>
      <c r="G183" s="95"/>
    </row>
    <row r="184" spans="2:7" x14ac:dyDescent="0.25">
      <c r="B184" s="98" t="s">
        <v>547</v>
      </c>
      <c r="C184" s="94"/>
      <c r="D184" s="94"/>
      <c r="E184" s="94"/>
      <c r="F184" s="94"/>
      <c r="G184" s="95"/>
    </row>
    <row r="185" spans="2:7" x14ac:dyDescent="0.25">
      <c r="B185" s="98" t="s">
        <v>548</v>
      </c>
      <c r="C185" s="94">
        <v>278</v>
      </c>
      <c r="D185" s="94">
        <v>194.6</v>
      </c>
      <c r="E185" s="94">
        <v>55.6</v>
      </c>
      <c r="F185" s="94">
        <v>27.8</v>
      </c>
      <c r="G185" s="95"/>
    </row>
    <row r="186" spans="2:7" x14ac:dyDescent="0.25">
      <c r="B186" s="98" t="s">
        <v>549</v>
      </c>
      <c r="C186" s="94">
        <v>174</v>
      </c>
      <c r="D186" s="94">
        <v>121.8</v>
      </c>
      <c r="E186" s="94">
        <v>34.799999999999997</v>
      </c>
      <c r="F186" s="94">
        <v>17.399999999999999</v>
      </c>
      <c r="G186" s="95"/>
    </row>
    <row r="187" spans="2:7" x14ac:dyDescent="0.25">
      <c r="B187" s="98" t="s">
        <v>550</v>
      </c>
      <c r="C187" s="94"/>
      <c r="D187" s="94"/>
      <c r="E187" s="94"/>
      <c r="F187" s="94"/>
      <c r="G187" s="95"/>
    </row>
    <row r="188" spans="2:7" x14ac:dyDescent="0.25">
      <c r="B188" s="98" t="s">
        <v>551</v>
      </c>
      <c r="C188" s="94">
        <v>242</v>
      </c>
      <c r="D188" s="94">
        <v>169.4</v>
      </c>
      <c r="E188" s="94">
        <v>48.4</v>
      </c>
      <c r="F188" s="94">
        <v>24.2</v>
      </c>
      <c r="G188" s="95"/>
    </row>
    <row r="189" spans="2:7" x14ac:dyDescent="0.25">
      <c r="B189" s="98" t="s">
        <v>552</v>
      </c>
      <c r="C189" s="94">
        <v>260</v>
      </c>
      <c r="D189" s="94">
        <v>182</v>
      </c>
      <c r="E189" s="94">
        <v>52</v>
      </c>
      <c r="F189" s="94">
        <v>26</v>
      </c>
      <c r="G189" s="95"/>
    </row>
    <row r="190" spans="2:7" x14ac:dyDescent="0.25">
      <c r="B190" s="98" t="s">
        <v>553</v>
      </c>
      <c r="C190" s="94">
        <v>260</v>
      </c>
      <c r="D190" s="94">
        <v>182</v>
      </c>
      <c r="E190" s="94">
        <v>52</v>
      </c>
      <c r="F190" s="94">
        <v>26</v>
      </c>
      <c r="G190" s="95"/>
    </row>
    <row r="191" spans="2:7" x14ac:dyDescent="0.25">
      <c r="B191" s="98" t="s">
        <v>554</v>
      </c>
      <c r="C191" s="94">
        <v>145</v>
      </c>
      <c r="D191" s="94">
        <v>101.5</v>
      </c>
      <c r="E191" s="94">
        <v>29</v>
      </c>
      <c r="F191" s="94">
        <v>14.5</v>
      </c>
      <c r="G191" s="95"/>
    </row>
    <row r="192" spans="2:7" x14ac:dyDescent="0.25">
      <c r="B192" s="98" t="s">
        <v>110</v>
      </c>
      <c r="C192" s="94">
        <v>321</v>
      </c>
      <c r="D192" s="94">
        <v>224.7</v>
      </c>
      <c r="E192" s="94">
        <v>64.2</v>
      </c>
      <c r="F192" s="94">
        <v>32.1</v>
      </c>
      <c r="G192" s="95"/>
    </row>
    <row r="193" spans="2:7" x14ac:dyDescent="0.25">
      <c r="B193" s="98" t="s">
        <v>111</v>
      </c>
      <c r="C193" s="94">
        <v>326</v>
      </c>
      <c r="D193" s="94">
        <v>228.2</v>
      </c>
      <c r="E193" s="94">
        <v>65.2</v>
      </c>
      <c r="F193" s="94">
        <v>32.6</v>
      </c>
      <c r="G193" s="95"/>
    </row>
    <row r="194" spans="2:7" x14ac:dyDescent="0.25">
      <c r="B194" s="98" t="s">
        <v>112</v>
      </c>
      <c r="C194" s="94">
        <v>354</v>
      </c>
      <c r="D194" s="94">
        <v>247.8</v>
      </c>
      <c r="E194" s="94">
        <v>70.8</v>
      </c>
      <c r="F194" s="94">
        <v>35.4</v>
      </c>
      <c r="G194" s="95"/>
    </row>
    <row r="195" spans="2:7" x14ac:dyDescent="0.25">
      <c r="B195" s="98" t="s">
        <v>555</v>
      </c>
      <c r="C195" s="94"/>
      <c r="D195" s="94"/>
      <c r="E195" s="94"/>
      <c r="F195" s="94"/>
      <c r="G195" s="95"/>
    </row>
    <row r="196" spans="2:7" x14ac:dyDescent="0.25">
      <c r="B196" s="98" t="s">
        <v>556</v>
      </c>
      <c r="C196" s="94">
        <v>362</v>
      </c>
      <c r="D196" s="94">
        <v>253.4</v>
      </c>
      <c r="E196" s="94">
        <v>72.400000000000006</v>
      </c>
      <c r="F196" s="94">
        <v>36.200000000000003</v>
      </c>
      <c r="G196" s="95"/>
    </row>
    <row r="197" spans="2:7" x14ac:dyDescent="0.25">
      <c r="B197" s="98" t="s">
        <v>557</v>
      </c>
      <c r="C197" s="94">
        <v>540</v>
      </c>
      <c r="D197" s="94">
        <v>378</v>
      </c>
      <c r="E197" s="94">
        <v>108</v>
      </c>
      <c r="F197" s="94">
        <v>54</v>
      </c>
      <c r="G197" s="95"/>
    </row>
    <row r="198" spans="2:7" x14ac:dyDescent="0.25">
      <c r="B198" s="98" t="s">
        <v>558</v>
      </c>
      <c r="C198" s="94">
        <v>417</v>
      </c>
      <c r="D198" s="94">
        <v>291.89999999999998</v>
      </c>
      <c r="E198" s="94">
        <v>83.4</v>
      </c>
      <c r="F198" s="94">
        <v>41.7</v>
      </c>
      <c r="G198" s="95"/>
    </row>
    <row r="199" spans="2:7" x14ac:dyDescent="0.25">
      <c r="B199" s="98" t="s">
        <v>559</v>
      </c>
      <c r="C199" s="94">
        <v>368</v>
      </c>
      <c r="D199" s="94">
        <v>257.60000000000002</v>
      </c>
      <c r="E199" s="94">
        <v>73.599999999999994</v>
      </c>
      <c r="F199" s="94">
        <v>36.799999999999997</v>
      </c>
      <c r="G199" s="95"/>
    </row>
    <row r="200" spans="2:7" x14ac:dyDescent="0.25">
      <c r="B200" s="98" t="s">
        <v>560</v>
      </c>
      <c r="C200" s="94">
        <v>590</v>
      </c>
      <c r="D200" s="94">
        <v>413</v>
      </c>
      <c r="E200" s="94">
        <v>118</v>
      </c>
      <c r="F200" s="94">
        <v>59</v>
      </c>
      <c r="G200" s="95"/>
    </row>
    <row r="201" spans="2:7" x14ac:dyDescent="0.25">
      <c r="B201" s="98" t="s">
        <v>561</v>
      </c>
      <c r="C201" s="94">
        <v>493</v>
      </c>
      <c r="D201" s="94">
        <v>345.1</v>
      </c>
      <c r="E201" s="94">
        <v>98.6</v>
      </c>
      <c r="F201" s="94">
        <v>49.3</v>
      </c>
      <c r="G201" s="95"/>
    </row>
    <row r="202" spans="2:7" x14ac:dyDescent="0.25">
      <c r="B202" s="98" t="s">
        <v>562</v>
      </c>
      <c r="C202" s="94">
        <v>340</v>
      </c>
      <c r="D202" s="94">
        <v>238</v>
      </c>
      <c r="E202" s="94">
        <v>68</v>
      </c>
      <c r="F202" s="94">
        <v>34</v>
      </c>
      <c r="G202" s="95"/>
    </row>
    <row r="203" spans="2:7" x14ac:dyDescent="0.25">
      <c r="B203" s="98" t="s">
        <v>563</v>
      </c>
      <c r="C203" s="94"/>
      <c r="D203" s="94"/>
      <c r="E203" s="94"/>
      <c r="F203" s="94"/>
      <c r="G203" s="95"/>
    </row>
    <row r="204" spans="2:7" x14ac:dyDescent="0.25">
      <c r="B204" s="98" t="s">
        <v>564</v>
      </c>
      <c r="C204" s="94">
        <v>236</v>
      </c>
      <c r="D204" s="94">
        <v>165.2</v>
      </c>
      <c r="E204" s="94">
        <v>47.2</v>
      </c>
      <c r="F204" s="94">
        <v>23.6</v>
      </c>
      <c r="G204" s="95"/>
    </row>
    <row r="205" spans="2:7" x14ac:dyDescent="0.25">
      <c r="B205" s="98" t="s">
        <v>565</v>
      </c>
      <c r="C205" s="94">
        <v>133</v>
      </c>
      <c r="D205" s="94">
        <v>93.1</v>
      </c>
      <c r="E205" s="94">
        <v>26.6</v>
      </c>
      <c r="F205" s="94">
        <v>13.3</v>
      </c>
      <c r="G205" s="95"/>
    </row>
    <row r="206" spans="2:7" x14ac:dyDescent="0.25">
      <c r="B206" s="98" t="s">
        <v>566</v>
      </c>
      <c r="C206" s="94"/>
      <c r="D206" s="94"/>
      <c r="E206" s="94"/>
      <c r="F206" s="94"/>
      <c r="G206" s="95"/>
    </row>
    <row r="207" spans="2:7" x14ac:dyDescent="0.25">
      <c r="B207" s="98" t="s">
        <v>567</v>
      </c>
      <c r="C207" s="94">
        <v>232</v>
      </c>
      <c r="D207" s="94">
        <v>162.4</v>
      </c>
      <c r="E207" s="94">
        <v>46.4</v>
      </c>
      <c r="F207" s="94">
        <v>23.2</v>
      </c>
      <c r="G207" s="95"/>
    </row>
    <row r="208" spans="2:7" x14ac:dyDescent="0.25">
      <c r="B208" s="98" t="s">
        <v>568</v>
      </c>
      <c r="C208" s="94">
        <v>204</v>
      </c>
      <c r="D208" s="94">
        <v>142.80000000000001</v>
      </c>
      <c r="E208" s="94">
        <v>40.799999999999997</v>
      </c>
      <c r="F208" s="94">
        <v>20.399999999999999</v>
      </c>
      <c r="G208" s="95"/>
    </row>
    <row r="209" spans="2:7" x14ac:dyDescent="0.25">
      <c r="B209" s="98" t="s">
        <v>569</v>
      </c>
      <c r="C209" s="94"/>
      <c r="D209" s="94"/>
      <c r="E209" s="94"/>
      <c r="F209" s="94"/>
      <c r="G209" s="95"/>
    </row>
    <row r="210" spans="2:7" x14ac:dyDescent="0.25">
      <c r="B210" s="98" t="s">
        <v>570</v>
      </c>
      <c r="C210" s="94">
        <v>257</v>
      </c>
      <c r="D210" s="94">
        <v>179.9</v>
      </c>
      <c r="E210" s="94">
        <v>51.4</v>
      </c>
      <c r="F210" s="94">
        <v>25.7</v>
      </c>
      <c r="G210" s="95"/>
    </row>
    <row r="211" spans="2:7" x14ac:dyDescent="0.25">
      <c r="B211" s="98" t="s">
        <v>571</v>
      </c>
      <c r="C211" s="94">
        <v>327</v>
      </c>
      <c r="D211" s="94">
        <v>228.9</v>
      </c>
      <c r="E211" s="94">
        <v>65.400000000000006</v>
      </c>
      <c r="F211" s="94">
        <v>32.700000000000003</v>
      </c>
      <c r="G211" s="95"/>
    </row>
    <row r="212" spans="2:7" x14ac:dyDescent="0.25">
      <c r="B212" s="98" t="s">
        <v>572</v>
      </c>
      <c r="C212" s="94">
        <v>239</v>
      </c>
      <c r="D212" s="94">
        <v>167.3</v>
      </c>
      <c r="E212" s="94">
        <v>47.8</v>
      </c>
      <c r="F212" s="94">
        <v>23.9</v>
      </c>
      <c r="G212" s="95"/>
    </row>
    <row r="213" spans="2:7" x14ac:dyDescent="0.25">
      <c r="B213" s="98" t="s">
        <v>573</v>
      </c>
      <c r="C213" s="94"/>
      <c r="D213" s="94"/>
      <c r="E213" s="94"/>
      <c r="F213" s="94"/>
      <c r="G213" s="95"/>
    </row>
    <row r="214" spans="2:7" x14ac:dyDescent="0.25">
      <c r="B214" s="98" t="s">
        <v>574</v>
      </c>
      <c r="C214" s="94">
        <v>248</v>
      </c>
      <c r="D214" s="94">
        <v>173.6</v>
      </c>
      <c r="E214" s="94">
        <v>49.6</v>
      </c>
      <c r="F214" s="94">
        <v>24.8</v>
      </c>
      <c r="G214" s="95"/>
    </row>
    <row r="215" spans="2:7" x14ac:dyDescent="0.25">
      <c r="B215" s="98" t="s">
        <v>575</v>
      </c>
      <c r="C215" s="94">
        <v>278</v>
      </c>
      <c r="D215" s="94">
        <v>194.6</v>
      </c>
      <c r="E215" s="94">
        <v>55.6</v>
      </c>
      <c r="F215" s="94">
        <v>27.8</v>
      </c>
      <c r="G215" s="95"/>
    </row>
    <row r="216" spans="2:7" x14ac:dyDescent="0.25">
      <c r="B216" s="98" t="s">
        <v>576</v>
      </c>
      <c r="C216" s="94">
        <v>100</v>
      </c>
      <c r="D216" s="94">
        <v>70</v>
      </c>
      <c r="E216" s="94">
        <v>20</v>
      </c>
      <c r="F216" s="94">
        <v>10</v>
      </c>
      <c r="G216" s="95"/>
    </row>
    <row r="217" spans="2:7" x14ac:dyDescent="0.25">
      <c r="B217" s="98" t="s">
        <v>577</v>
      </c>
      <c r="C217" s="94"/>
      <c r="D217" s="94"/>
      <c r="E217" s="94"/>
      <c r="F217" s="94"/>
      <c r="G217" s="95"/>
    </row>
    <row r="218" spans="2:7" x14ac:dyDescent="0.25">
      <c r="B218" s="98" t="s">
        <v>578</v>
      </c>
      <c r="C218" s="94">
        <v>474</v>
      </c>
      <c r="D218" s="94">
        <v>331.8</v>
      </c>
      <c r="E218" s="94">
        <v>94.8</v>
      </c>
      <c r="F218" s="94">
        <v>47.4</v>
      </c>
      <c r="G218" s="95"/>
    </row>
    <row r="219" spans="2:7" x14ac:dyDescent="0.25">
      <c r="B219" s="98" t="s">
        <v>579</v>
      </c>
      <c r="C219" s="94">
        <v>384</v>
      </c>
      <c r="D219" s="94">
        <v>268.8</v>
      </c>
      <c r="E219" s="94">
        <v>76.8</v>
      </c>
      <c r="F219" s="94">
        <v>38.4</v>
      </c>
      <c r="G219" s="95"/>
    </row>
    <row r="220" spans="2:7" x14ac:dyDescent="0.25">
      <c r="B220" s="98" t="s">
        <v>580</v>
      </c>
      <c r="C220" s="94">
        <v>368</v>
      </c>
      <c r="D220" s="94">
        <v>257.60000000000002</v>
      </c>
      <c r="E220" s="94">
        <v>73.599999999999994</v>
      </c>
      <c r="F220" s="94">
        <v>36.799999999999997</v>
      </c>
      <c r="G220" s="95"/>
    </row>
    <row r="221" spans="2:7" x14ac:dyDescent="0.25">
      <c r="B221" s="98" t="s">
        <v>113</v>
      </c>
      <c r="C221" s="94">
        <v>300</v>
      </c>
      <c r="D221" s="94">
        <v>210</v>
      </c>
      <c r="E221" s="94">
        <v>60</v>
      </c>
      <c r="F221" s="94">
        <v>30</v>
      </c>
      <c r="G221" s="95"/>
    </row>
    <row r="222" spans="2:7" x14ac:dyDescent="0.25">
      <c r="B222" s="98" t="s">
        <v>581</v>
      </c>
      <c r="C222" s="94"/>
      <c r="D222" s="94"/>
      <c r="E222" s="94"/>
      <c r="F222" s="94"/>
      <c r="G222" s="95"/>
    </row>
    <row r="223" spans="2:7" x14ac:dyDescent="0.25">
      <c r="B223" s="98" t="s">
        <v>582</v>
      </c>
      <c r="C223" s="94">
        <v>354</v>
      </c>
      <c r="D223" s="94">
        <v>247.8</v>
      </c>
      <c r="E223" s="94">
        <v>70.8</v>
      </c>
      <c r="F223" s="94">
        <v>35.4</v>
      </c>
      <c r="G223" s="95"/>
    </row>
    <row r="224" spans="2:7" x14ac:dyDescent="0.25">
      <c r="B224" s="98" t="s">
        <v>583</v>
      </c>
      <c r="C224" s="94">
        <v>359</v>
      </c>
      <c r="D224" s="94">
        <v>251.3</v>
      </c>
      <c r="E224" s="94">
        <v>71.8</v>
      </c>
      <c r="F224" s="94">
        <v>35.9</v>
      </c>
      <c r="G224" s="95"/>
    </row>
    <row r="225" spans="2:7" x14ac:dyDescent="0.25">
      <c r="B225" s="91" t="s">
        <v>584</v>
      </c>
      <c r="C225" s="94">
        <v>298</v>
      </c>
      <c r="D225" s="94">
        <v>208.6</v>
      </c>
      <c r="E225" s="94">
        <v>59.6</v>
      </c>
      <c r="F225" s="94">
        <v>29.8</v>
      </c>
      <c r="G225" s="95"/>
    </row>
    <row r="226" spans="2:7" x14ac:dyDescent="0.25">
      <c r="B226" s="98" t="s">
        <v>585</v>
      </c>
      <c r="C226" s="94"/>
      <c r="D226" s="94"/>
      <c r="E226" s="94"/>
      <c r="F226" s="94"/>
      <c r="G226" s="95"/>
    </row>
    <row r="227" spans="2:7" x14ac:dyDescent="0.25">
      <c r="B227" s="91" t="s">
        <v>586</v>
      </c>
      <c r="C227" s="94">
        <v>311</v>
      </c>
      <c r="D227" s="94">
        <v>217.7</v>
      </c>
      <c r="E227" s="94">
        <v>62.2</v>
      </c>
      <c r="F227" s="94">
        <v>31.1</v>
      </c>
      <c r="G227" s="95"/>
    </row>
    <row r="228" spans="2:7" x14ac:dyDescent="0.25">
      <c r="B228" s="91" t="s">
        <v>587</v>
      </c>
      <c r="C228" s="94">
        <v>246</v>
      </c>
      <c r="D228" s="94">
        <v>172.2</v>
      </c>
      <c r="E228" s="94">
        <v>49.2</v>
      </c>
      <c r="F228" s="94">
        <v>24.6</v>
      </c>
      <c r="G228" s="95"/>
    </row>
    <row r="229" spans="2:7" x14ac:dyDescent="0.25">
      <c r="B229" s="91" t="s">
        <v>588</v>
      </c>
      <c r="C229" s="94">
        <v>378</v>
      </c>
      <c r="D229" s="94">
        <v>264.60000000000002</v>
      </c>
      <c r="E229" s="94">
        <v>75.599999999999994</v>
      </c>
      <c r="F229" s="94">
        <v>37.799999999999997</v>
      </c>
      <c r="G229" s="95"/>
    </row>
    <row r="230" spans="2:7" x14ac:dyDescent="0.25">
      <c r="B230" s="91" t="s">
        <v>589</v>
      </c>
      <c r="C230" s="94">
        <v>255</v>
      </c>
      <c r="D230" s="94">
        <v>178.5</v>
      </c>
      <c r="E230" s="94">
        <v>51</v>
      </c>
      <c r="F230" s="94">
        <v>25.5</v>
      </c>
      <c r="G230" s="95"/>
    </row>
    <row r="231" spans="2:7" x14ac:dyDescent="0.25">
      <c r="B231" s="91" t="s">
        <v>590</v>
      </c>
      <c r="C231" s="94">
        <v>165</v>
      </c>
      <c r="D231" s="94">
        <v>115.5</v>
      </c>
      <c r="E231" s="94">
        <v>33</v>
      </c>
      <c r="F231" s="94">
        <v>16.5</v>
      </c>
      <c r="G231" s="95"/>
    </row>
    <row r="232" spans="2:7" x14ac:dyDescent="0.25">
      <c r="B232" s="91" t="s">
        <v>591</v>
      </c>
      <c r="C232" s="94"/>
      <c r="D232" s="94"/>
      <c r="E232" s="94"/>
      <c r="F232" s="94"/>
      <c r="G232" s="95"/>
    </row>
    <row r="233" spans="2:7" x14ac:dyDescent="0.25">
      <c r="B233" s="91" t="s">
        <v>592</v>
      </c>
      <c r="C233" s="94">
        <v>187</v>
      </c>
      <c r="D233" s="94">
        <v>130.9</v>
      </c>
      <c r="E233" s="94">
        <v>37.4</v>
      </c>
      <c r="F233" s="94">
        <v>18.7</v>
      </c>
      <c r="G233" s="95"/>
    </row>
    <row r="234" spans="2:7" x14ac:dyDescent="0.25">
      <c r="B234" s="91" t="s">
        <v>593</v>
      </c>
      <c r="C234" s="94">
        <v>237</v>
      </c>
      <c r="D234" s="94">
        <v>165.9</v>
      </c>
      <c r="E234" s="94">
        <v>47.4</v>
      </c>
      <c r="F234" s="94">
        <v>23.7</v>
      </c>
      <c r="G234" s="95"/>
    </row>
    <row r="235" spans="2:7" x14ac:dyDescent="0.25">
      <c r="B235" s="91" t="s">
        <v>594</v>
      </c>
      <c r="C235" s="94">
        <v>321</v>
      </c>
      <c r="D235" s="94">
        <v>224.7</v>
      </c>
      <c r="E235" s="94">
        <v>64.2</v>
      </c>
      <c r="F235" s="94">
        <v>32.1</v>
      </c>
      <c r="G235" s="95"/>
    </row>
    <row r="236" spans="2:7" x14ac:dyDescent="0.25">
      <c r="B236" s="91" t="s">
        <v>595</v>
      </c>
      <c r="C236" s="94">
        <v>193</v>
      </c>
      <c r="D236" s="94">
        <v>135.1</v>
      </c>
      <c r="E236" s="94">
        <v>38.6</v>
      </c>
      <c r="F236" s="94">
        <v>19.3</v>
      </c>
      <c r="G236" s="95"/>
    </row>
    <row r="237" spans="2:7" x14ac:dyDescent="0.25">
      <c r="B237" s="91" t="s">
        <v>596</v>
      </c>
      <c r="C237" s="94">
        <v>132</v>
      </c>
      <c r="D237" s="94">
        <v>92.4</v>
      </c>
      <c r="E237" s="94">
        <v>26.4</v>
      </c>
      <c r="F237" s="94">
        <v>13.2</v>
      </c>
      <c r="G237" s="95"/>
    </row>
    <row r="238" spans="2:7" x14ac:dyDescent="0.25">
      <c r="B238" s="91" t="s">
        <v>597</v>
      </c>
      <c r="C238" s="94"/>
      <c r="D238" s="94"/>
      <c r="E238" s="94"/>
      <c r="F238" s="94"/>
      <c r="G238" s="95"/>
    </row>
    <row r="239" spans="2:7" x14ac:dyDescent="0.25">
      <c r="B239" s="91" t="s">
        <v>598</v>
      </c>
      <c r="C239" s="94">
        <v>194</v>
      </c>
      <c r="D239" s="94">
        <v>135.80000000000001</v>
      </c>
      <c r="E239" s="94">
        <v>38.799999999999997</v>
      </c>
      <c r="F239" s="94">
        <v>19.399999999999999</v>
      </c>
      <c r="G239" s="95"/>
    </row>
    <row r="240" spans="2:7" x14ac:dyDescent="0.25">
      <c r="B240" s="91" t="s">
        <v>599</v>
      </c>
      <c r="C240" s="94">
        <v>108</v>
      </c>
      <c r="D240" s="94">
        <v>75.599999999999994</v>
      </c>
      <c r="E240" s="94">
        <v>21.6</v>
      </c>
      <c r="F240" s="94">
        <v>10.8</v>
      </c>
      <c r="G240" s="95"/>
    </row>
    <row r="241" spans="2:7" x14ac:dyDescent="0.25">
      <c r="B241" s="91" t="s">
        <v>600</v>
      </c>
      <c r="C241" s="94"/>
      <c r="D241" s="94"/>
      <c r="E241" s="94"/>
      <c r="F241" s="94"/>
      <c r="G241" s="95"/>
    </row>
    <row r="242" spans="2:7" x14ac:dyDescent="0.25">
      <c r="B242" s="91" t="s">
        <v>601</v>
      </c>
      <c r="C242" s="94">
        <v>265</v>
      </c>
      <c r="D242" s="94">
        <v>185.5</v>
      </c>
      <c r="E242" s="94">
        <v>53</v>
      </c>
      <c r="F242" s="94">
        <v>26.5</v>
      </c>
      <c r="G242" s="95"/>
    </row>
    <row r="243" spans="2:7" x14ac:dyDescent="0.25">
      <c r="B243" s="91" t="s">
        <v>602</v>
      </c>
      <c r="C243" s="94">
        <v>100</v>
      </c>
      <c r="D243" s="94">
        <v>70</v>
      </c>
      <c r="E243" s="94">
        <v>20</v>
      </c>
      <c r="F243" s="94">
        <v>10</v>
      </c>
      <c r="G243" s="95"/>
    </row>
    <row r="244" spans="2:7" x14ac:dyDescent="0.25">
      <c r="B244" s="91" t="s">
        <v>603</v>
      </c>
      <c r="C244" s="94"/>
      <c r="D244" s="94"/>
      <c r="E244" s="94"/>
      <c r="F244" s="94"/>
      <c r="G244" s="95"/>
    </row>
    <row r="245" spans="2:7" x14ac:dyDescent="0.25">
      <c r="B245" s="91" t="s">
        <v>604</v>
      </c>
      <c r="C245" s="94">
        <v>213</v>
      </c>
      <c r="D245" s="94">
        <v>149.1</v>
      </c>
      <c r="E245" s="94">
        <v>42.6</v>
      </c>
      <c r="F245" s="94">
        <v>21.3</v>
      </c>
      <c r="G245" s="95"/>
    </row>
    <row r="246" spans="2:7" x14ac:dyDescent="0.25">
      <c r="B246" s="91" t="s">
        <v>605</v>
      </c>
      <c r="C246" s="94">
        <v>123</v>
      </c>
      <c r="D246" s="94">
        <v>86.1</v>
      </c>
      <c r="E246" s="94">
        <v>24.6</v>
      </c>
      <c r="F246" s="94">
        <v>12.3</v>
      </c>
      <c r="G246" s="95"/>
    </row>
    <row r="247" spans="2:7" x14ac:dyDescent="0.25">
      <c r="B247" s="91" t="s">
        <v>606</v>
      </c>
      <c r="C247" s="94"/>
      <c r="D247" s="94"/>
      <c r="E247" s="94"/>
      <c r="F247" s="94"/>
      <c r="G247" s="95"/>
    </row>
    <row r="248" spans="2:7" x14ac:dyDescent="0.25">
      <c r="B248" s="91" t="s">
        <v>607</v>
      </c>
      <c r="C248" s="94">
        <v>199</v>
      </c>
      <c r="D248" s="94">
        <v>139.30000000000001</v>
      </c>
      <c r="E248" s="94">
        <v>39.799999999999997</v>
      </c>
      <c r="F248" s="94">
        <v>19.899999999999999</v>
      </c>
      <c r="G248" s="95"/>
    </row>
    <row r="249" spans="2:7" x14ac:dyDescent="0.25">
      <c r="B249" s="98" t="s">
        <v>608</v>
      </c>
      <c r="C249" s="94">
        <v>172</v>
      </c>
      <c r="D249" s="94">
        <v>120.4</v>
      </c>
      <c r="E249" s="94">
        <v>34.4</v>
      </c>
      <c r="F249" s="94">
        <v>17.2</v>
      </c>
      <c r="G249" s="95"/>
    </row>
    <row r="250" spans="2:7" x14ac:dyDescent="0.25">
      <c r="B250" s="98" t="s">
        <v>609</v>
      </c>
      <c r="C250" s="94"/>
      <c r="D250" s="94"/>
      <c r="E250" s="94"/>
      <c r="F250" s="94"/>
      <c r="G250" s="95"/>
    </row>
    <row r="251" spans="2:7" x14ac:dyDescent="0.25">
      <c r="B251" s="98" t="s">
        <v>610</v>
      </c>
      <c r="C251" s="94">
        <v>164</v>
      </c>
      <c r="D251" s="94">
        <v>114.8</v>
      </c>
      <c r="E251" s="94">
        <v>32.799999999999997</v>
      </c>
      <c r="F251" s="94">
        <v>16.399999999999999</v>
      </c>
      <c r="G251" s="95"/>
    </row>
    <row r="252" spans="2:7" x14ac:dyDescent="0.25">
      <c r="B252" s="98" t="s">
        <v>611</v>
      </c>
      <c r="C252" s="94">
        <v>100</v>
      </c>
      <c r="D252" s="94">
        <v>70</v>
      </c>
      <c r="E252" s="94">
        <v>20</v>
      </c>
      <c r="F252" s="94">
        <v>10</v>
      </c>
      <c r="G252" s="95"/>
    </row>
    <row r="253" spans="2:7" x14ac:dyDescent="0.25">
      <c r="B253" s="98" t="s">
        <v>612</v>
      </c>
      <c r="C253" s="94"/>
      <c r="D253" s="94"/>
      <c r="E253" s="94"/>
      <c r="F253" s="94"/>
      <c r="G253" s="95"/>
    </row>
    <row r="254" spans="2:7" x14ac:dyDescent="0.25">
      <c r="B254" s="98" t="s">
        <v>613</v>
      </c>
      <c r="C254" s="94">
        <v>231</v>
      </c>
      <c r="D254" s="94">
        <v>161.69999999999999</v>
      </c>
      <c r="E254" s="94">
        <v>46.2</v>
      </c>
      <c r="F254" s="94">
        <v>23.1</v>
      </c>
      <c r="G254" s="95"/>
    </row>
    <row r="255" spans="2:7" x14ac:dyDescent="0.25">
      <c r="B255" s="98" t="s">
        <v>614</v>
      </c>
      <c r="C255" s="94">
        <v>245</v>
      </c>
      <c r="D255" s="94">
        <v>171.5</v>
      </c>
      <c r="E255" s="94">
        <v>49</v>
      </c>
      <c r="F255" s="94">
        <v>24.5</v>
      </c>
      <c r="G255" s="95"/>
    </row>
    <row r="256" spans="2:7" x14ac:dyDescent="0.25">
      <c r="B256" s="98" t="s">
        <v>615</v>
      </c>
      <c r="C256" s="94">
        <v>152</v>
      </c>
      <c r="D256" s="94">
        <v>106.4</v>
      </c>
      <c r="E256" s="94">
        <v>30.4</v>
      </c>
      <c r="F256" s="94">
        <v>15.2</v>
      </c>
      <c r="G256" s="95"/>
    </row>
    <row r="257" spans="2:7" x14ac:dyDescent="0.25">
      <c r="B257" s="98" t="s">
        <v>616</v>
      </c>
      <c r="C257" s="94"/>
      <c r="D257" s="94"/>
      <c r="E257" s="94"/>
      <c r="F257" s="94"/>
      <c r="G257" s="95"/>
    </row>
    <row r="258" spans="2:7" x14ac:dyDescent="0.25">
      <c r="B258" s="98" t="s">
        <v>617</v>
      </c>
      <c r="C258" s="94">
        <v>173</v>
      </c>
      <c r="D258" s="94">
        <v>121.1</v>
      </c>
      <c r="E258" s="94">
        <v>34.6</v>
      </c>
      <c r="F258" s="94">
        <v>17.3</v>
      </c>
      <c r="G258" s="95"/>
    </row>
    <row r="259" spans="2:7" x14ac:dyDescent="0.25">
      <c r="B259" s="98" t="s">
        <v>618</v>
      </c>
      <c r="C259" s="94">
        <v>100</v>
      </c>
      <c r="D259" s="94">
        <v>70</v>
      </c>
      <c r="E259" s="94">
        <v>20</v>
      </c>
      <c r="F259" s="94">
        <v>10</v>
      </c>
      <c r="G259" s="95"/>
    </row>
    <row r="260" spans="2:7" x14ac:dyDescent="0.25">
      <c r="B260" s="98" t="s">
        <v>619</v>
      </c>
      <c r="C260" s="94"/>
      <c r="D260" s="94"/>
      <c r="E260" s="94"/>
      <c r="F260" s="94"/>
      <c r="G260" s="95"/>
    </row>
    <row r="261" spans="2:7" x14ac:dyDescent="0.25">
      <c r="B261" s="98" t="s">
        <v>620</v>
      </c>
      <c r="C261" s="94">
        <v>314</v>
      </c>
      <c r="D261" s="94">
        <v>219.8</v>
      </c>
      <c r="E261" s="94">
        <v>62.8</v>
      </c>
      <c r="F261" s="94">
        <v>31.4</v>
      </c>
      <c r="G261" s="95"/>
    </row>
    <row r="262" spans="2:7" x14ac:dyDescent="0.25">
      <c r="B262" s="98" t="s">
        <v>621</v>
      </c>
      <c r="C262" s="94">
        <v>188</v>
      </c>
      <c r="D262" s="94">
        <v>131.6</v>
      </c>
      <c r="E262" s="94">
        <v>37.6</v>
      </c>
      <c r="F262" s="94">
        <v>18.8</v>
      </c>
      <c r="G262" s="95"/>
    </row>
    <row r="263" spans="2:7" x14ac:dyDescent="0.25">
      <c r="B263" s="98" t="s">
        <v>622</v>
      </c>
      <c r="C263" s="94"/>
      <c r="D263" s="94"/>
      <c r="E263" s="94"/>
      <c r="F263" s="94"/>
      <c r="G263" s="95"/>
    </row>
    <row r="264" spans="2:7" x14ac:dyDescent="0.25">
      <c r="B264" s="98" t="s">
        <v>623</v>
      </c>
      <c r="C264" s="94">
        <v>178</v>
      </c>
      <c r="D264" s="94">
        <v>124.6</v>
      </c>
      <c r="E264" s="94">
        <v>35.6</v>
      </c>
      <c r="F264" s="94">
        <v>17.8</v>
      </c>
      <c r="G264" s="95"/>
    </row>
    <row r="265" spans="2:7" x14ac:dyDescent="0.25">
      <c r="B265" s="98" t="s">
        <v>624</v>
      </c>
      <c r="C265" s="94">
        <v>157</v>
      </c>
      <c r="D265" s="94">
        <v>109.9</v>
      </c>
      <c r="E265" s="94">
        <v>31.4</v>
      </c>
      <c r="F265" s="94">
        <v>15.7</v>
      </c>
      <c r="G265" s="95"/>
    </row>
    <row r="266" spans="2:7" x14ac:dyDescent="0.25">
      <c r="B266" s="98" t="s">
        <v>625</v>
      </c>
      <c r="C266" s="94">
        <v>113</v>
      </c>
      <c r="D266" s="94">
        <v>79.099999999999994</v>
      </c>
      <c r="E266" s="94">
        <v>22.6</v>
      </c>
      <c r="F266" s="94">
        <v>11.3</v>
      </c>
      <c r="G266" s="95"/>
    </row>
    <row r="267" spans="2:7" x14ac:dyDescent="0.25">
      <c r="B267" s="98" t="s">
        <v>626</v>
      </c>
      <c r="C267" s="94"/>
      <c r="D267" s="94"/>
      <c r="E267" s="94"/>
      <c r="F267" s="94"/>
      <c r="G267" s="95"/>
    </row>
    <row r="268" spans="2:7" x14ac:dyDescent="0.25">
      <c r="B268" s="98" t="s">
        <v>627</v>
      </c>
      <c r="C268" s="94">
        <v>172</v>
      </c>
      <c r="D268" s="94">
        <v>120.4</v>
      </c>
      <c r="E268" s="94">
        <v>34.4</v>
      </c>
      <c r="F268" s="94">
        <v>17.2</v>
      </c>
      <c r="G268" s="95"/>
    </row>
    <row r="269" spans="2:7" x14ac:dyDescent="0.25">
      <c r="B269" s="98" t="s">
        <v>628</v>
      </c>
      <c r="C269" s="94">
        <v>100</v>
      </c>
      <c r="D269" s="94">
        <v>70</v>
      </c>
      <c r="E269" s="94">
        <v>20</v>
      </c>
      <c r="F269" s="94">
        <v>10</v>
      </c>
      <c r="G269" s="95"/>
    </row>
    <row r="270" spans="2:7" x14ac:dyDescent="0.25">
      <c r="B270" s="91" t="s">
        <v>629</v>
      </c>
      <c r="C270" s="94"/>
      <c r="D270" s="94"/>
      <c r="E270" s="94"/>
      <c r="F270" s="94"/>
      <c r="G270" s="95"/>
    </row>
    <row r="271" spans="2:7" x14ac:dyDescent="0.25">
      <c r="B271" s="91" t="s">
        <v>630</v>
      </c>
      <c r="C271" s="94">
        <v>177</v>
      </c>
      <c r="D271" s="94">
        <v>123.9</v>
      </c>
      <c r="E271" s="94">
        <v>35.4</v>
      </c>
      <c r="F271" s="94">
        <v>17.7</v>
      </c>
      <c r="G271" s="95"/>
    </row>
    <row r="272" spans="2:7" x14ac:dyDescent="0.25">
      <c r="B272" s="91" t="s">
        <v>631</v>
      </c>
      <c r="C272" s="94">
        <v>162</v>
      </c>
      <c r="D272" s="94">
        <v>113.4</v>
      </c>
      <c r="E272" s="94">
        <v>32.4</v>
      </c>
      <c r="F272" s="94">
        <v>16.2</v>
      </c>
      <c r="G272" s="95"/>
    </row>
    <row r="273" spans="2:7" x14ac:dyDescent="0.25">
      <c r="B273" s="91" t="s">
        <v>114</v>
      </c>
      <c r="C273" s="94"/>
      <c r="D273" s="94"/>
      <c r="E273" s="94"/>
      <c r="F273" s="94"/>
      <c r="G273" s="95"/>
    </row>
    <row r="274" spans="2:7" x14ac:dyDescent="0.25">
      <c r="B274" s="91" t="s">
        <v>632</v>
      </c>
      <c r="C274" s="94"/>
      <c r="D274" s="94"/>
      <c r="E274" s="94"/>
      <c r="F274" s="94"/>
      <c r="G274" s="95"/>
    </row>
    <row r="275" spans="2:7" x14ac:dyDescent="0.25">
      <c r="B275" s="91" t="s">
        <v>633</v>
      </c>
      <c r="C275" s="94">
        <v>396</v>
      </c>
      <c r="D275" s="94">
        <v>277.2</v>
      </c>
      <c r="E275" s="94">
        <v>79.2</v>
      </c>
      <c r="F275" s="94">
        <v>39.6</v>
      </c>
      <c r="G275" s="95"/>
    </row>
    <row r="276" spans="2:7" x14ac:dyDescent="0.25">
      <c r="B276" s="98" t="s">
        <v>634</v>
      </c>
      <c r="C276" s="94">
        <v>356</v>
      </c>
      <c r="D276" s="94">
        <v>249.2</v>
      </c>
      <c r="E276" s="94">
        <v>71.2</v>
      </c>
      <c r="F276" s="94">
        <v>35.6</v>
      </c>
      <c r="G276" s="95"/>
    </row>
    <row r="277" spans="2:7" x14ac:dyDescent="0.25">
      <c r="B277" s="98" t="s">
        <v>635</v>
      </c>
      <c r="C277" s="94"/>
      <c r="D277" s="94"/>
      <c r="E277" s="94"/>
      <c r="F277" s="94"/>
      <c r="G277" s="95"/>
    </row>
    <row r="278" spans="2:7" x14ac:dyDescent="0.25">
      <c r="B278" s="98" t="s">
        <v>346</v>
      </c>
      <c r="C278" s="94">
        <v>355</v>
      </c>
      <c r="D278" s="94">
        <v>248.5</v>
      </c>
      <c r="E278" s="94">
        <v>71</v>
      </c>
      <c r="F278" s="94">
        <v>35.5</v>
      </c>
      <c r="G278" s="95"/>
    </row>
    <row r="279" spans="2:7" x14ac:dyDescent="0.25">
      <c r="B279" s="98" t="s">
        <v>636</v>
      </c>
      <c r="C279" s="94">
        <v>415</v>
      </c>
      <c r="D279" s="94">
        <v>290.5</v>
      </c>
      <c r="E279" s="94">
        <v>83</v>
      </c>
      <c r="F279" s="94">
        <v>41.5</v>
      </c>
      <c r="G279" s="95"/>
    </row>
    <row r="280" spans="2:7" x14ac:dyDescent="0.25">
      <c r="B280" s="98" t="s">
        <v>637</v>
      </c>
      <c r="C280" s="94">
        <v>358</v>
      </c>
      <c r="D280" s="94">
        <v>250.6</v>
      </c>
      <c r="E280" s="94">
        <v>71.599999999999994</v>
      </c>
      <c r="F280" s="94">
        <v>35.799999999999997</v>
      </c>
      <c r="G280" s="95"/>
    </row>
    <row r="281" spans="2:7" x14ac:dyDescent="0.25">
      <c r="B281" s="98" t="s">
        <v>638</v>
      </c>
      <c r="C281" s="94">
        <v>467</v>
      </c>
      <c r="D281" s="94">
        <v>326.89999999999998</v>
      </c>
      <c r="E281" s="94">
        <v>93.4</v>
      </c>
      <c r="F281" s="94">
        <v>46.7</v>
      </c>
      <c r="G281" s="95"/>
    </row>
    <row r="282" spans="2:7" x14ac:dyDescent="0.25">
      <c r="B282" s="98" t="s">
        <v>639</v>
      </c>
      <c r="C282" s="94">
        <v>323</v>
      </c>
      <c r="D282" s="94">
        <v>226.1</v>
      </c>
      <c r="E282" s="94">
        <v>64.599999999999994</v>
      </c>
      <c r="F282" s="94">
        <v>32.299999999999997</v>
      </c>
      <c r="G282" s="95"/>
    </row>
    <row r="283" spans="2:7" x14ac:dyDescent="0.25">
      <c r="B283" s="98" t="s">
        <v>640</v>
      </c>
      <c r="C283" s="94">
        <v>315</v>
      </c>
      <c r="D283" s="94">
        <v>220.5</v>
      </c>
      <c r="E283" s="94">
        <v>63</v>
      </c>
      <c r="F283" s="94">
        <v>31.5</v>
      </c>
      <c r="G283" s="95"/>
    </row>
    <row r="284" spans="2:7" x14ac:dyDescent="0.25">
      <c r="B284" s="98" t="s">
        <v>115</v>
      </c>
      <c r="C284" s="94"/>
      <c r="D284" s="94"/>
      <c r="E284" s="94"/>
      <c r="F284" s="94"/>
      <c r="G284" s="95"/>
    </row>
    <row r="285" spans="2:7" x14ac:dyDescent="0.25">
      <c r="B285" s="98" t="s">
        <v>641</v>
      </c>
      <c r="C285" s="94">
        <v>433</v>
      </c>
      <c r="D285" s="94">
        <v>303.10000000000002</v>
      </c>
      <c r="E285" s="94">
        <v>86.6</v>
      </c>
      <c r="F285" s="94">
        <v>43.3</v>
      </c>
      <c r="G285" s="95"/>
    </row>
    <row r="286" spans="2:7" x14ac:dyDescent="0.25">
      <c r="B286" s="98" t="s">
        <v>642</v>
      </c>
      <c r="C286" s="94">
        <v>286</v>
      </c>
      <c r="D286" s="94">
        <v>200.2</v>
      </c>
      <c r="E286" s="94">
        <v>57.2</v>
      </c>
      <c r="F286" s="94">
        <v>28.6</v>
      </c>
      <c r="G286" s="95"/>
    </row>
    <row r="287" spans="2:7" x14ac:dyDescent="0.25">
      <c r="B287" s="98" t="s">
        <v>116</v>
      </c>
      <c r="C287" s="94">
        <v>477</v>
      </c>
      <c r="D287" s="94">
        <v>333.9</v>
      </c>
      <c r="E287" s="94">
        <v>95.4</v>
      </c>
      <c r="F287" s="94">
        <v>47.7</v>
      </c>
      <c r="G287" s="95"/>
    </row>
    <row r="288" spans="2:7" x14ac:dyDescent="0.25">
      <c r="B288" s="98" t="s">
        <v>117</v>
      </c>
      <c r="C288" s="94">
        <v>450</v>
      </c>
      <c r="D288" s="94">
        <v>315</v>
      </c>
      <c r="E288" s="94">
        <v>90</v>
      </c>
      <c r="F288" s="94">
        <v>45</v>
      </c>
      <c r="G288" s="95"/>
    </row>
    <row r="289" spans="2:7" x14ac:dyDescent="0.25">
      <c r="B289" s="98" t="s">
        <v>643</v>
      </c>
      <c r="C289" s="94"/>
      <c r="D289" s="94"/>
      <c r="E289" s="94"/>
      <c r="F289" s="94"/>
      <c r="G289" s="95"/>
    </row>
    <row r="290" spans="2:7" x14ac:dyDescent="0.25">
      <c r="B290" s="98" t="s">
        <v>644</v>
      </c>
      <c r="C290" s="94">
        <v>194</v>
      </c>
      <c r="D290" s="94">
        <v>135.80000000000001</v>
      </c>
      <c r="E290" s="94">
        <v>38.799999999999997</v>
      </c>
      <c r="F290" s="94">
        <v>19.399999999999999</v>
      </c>
      <c r="G290" s="95"/>
    </row>
    <row r="291" spans="2:7" x14ac:dyDescent="0.25">
      <c r="B291" s="98" t="s">
        <v>645</v>
      </c>
      <c r="C291" s="94">
        <v>100</v>
      </c>
      <c r="D291" s="94">
        <v>70</v>
      </c>
      <c r="E291" s="94">
        <v>20</v>
      </c>
      <c r="F291" s="94">
        <v>10</v>
      </c>
      <c r="G291" s="95"/>
    </row>
    <row r="292" spans="2:7" x14ac:dyDescent="0.25">
      <c r="B292" s="98" t="s">
        <v>646</v>
      </c>
      <c r="C292" s="94"/>
      <c r="D292" s="94"/>
      <c r="E292" s="94"/>
      <c r="F292" s="94"/>
      <c r="G292" s="95"/>
    </row>
    <row r="293" spans="2:7" x14ac:dyDescent="0.25">
      <c r="B293" s="98" t="s">
        <v>647</v>
      </c>
      <c r="C293" s="94">
        <v>268</v>
      </c>
      <c r="D293" s="94">
        <v>187.6</v>
      </c>
      <c r="E293" s="94">
        <v>53.6</v>
      </c>
      <c r="F293" s="94">
        <v>26.8</v>
      </c>
      <c r="G293" s="95"/>
    </row>
    <row r="294" spans="2:7" x14ac:dyDescent="0.25">
      <c r="B294" s="98" t="s">
        <v>648</v>
      </c>
      <c r="C294" s="94">
        <v>136</v>
      </c>
      <c r="D294" s="94">
        <v>95.2</v>
      </c>
      <c r="E294" s="94">
        <v>27.2</v>
      </c>
      <c r="F294" s="94">
        <v>13.6</v>
      </c>
      <c r="G294" s="95"/>
    </row>
    <row r="295" spans="2:7" x14ac:dyDescent="0.25">
      <c r="B295" s="91" t="s">
        <v>649</v>
      </c>
      <c r="C295" s="94"/>
      <c r="D295" s="94"/>
      <c r="E295" s="94"/>
      <c r="F295" s="94"/>
      <c r="G295" s="95"/>
    </row>
    <row r="296" spans="2:7" x14ac:dyDescent="0.25">
      <c r="B296" s="91" t="s">
        <v>650</v>
      </c>
      <c r="C296" s="94">
        <v>180</v>
      </c>
      <c r="D296" s="94">
        <v>126</v>
      </c>
      <c r="E296" s="94">
        <v>36</v>
      </c>
      <c r="F296" s="94">
        <v>18</v>
      </c>
      <c r="G296" s="95"/>
    </row>
    <row r="297" spans="2:7" x14ac:dyDescent="0.25">
      <c r="B297" s="91" t="s">
        <v>651</v>
      </c>
      <c r="C297" s="94">
        <v>111</v>
      </c>
      <c r="D297" s="94">
        <v>77.7</v>
      </c>
      <c r="E297" s="94">
        <v>22.2</v>
      </c>
      <c r="F297" s="94">
        <v>11.1</v>
      </c>
      <c r="G297" s="95"/>
    </row>
    <row r="298" spans="2:7" x14ac:dyDescent="0.25">
      <c r="B298" s="91" t="s">
        <v>652</v>
      </c>
      <c r="C298" s="94">
        <v>161</v>
      </c>
      <c r="D298" s="94">
        <v>112.7</v>
      </c>
      <c r="E298" s="94">
        <v>32.200000000000003</v>
      </c>
      <c r="F298" s="94">
        <v>16.100000000000001</v>
      </c>
      <c r="G298" s="95"/>
    </row>
    <row r="299" spans="2:7" x14ac:dyDescent="0.25">
      <c r="B299" s="91" t="s">
        <v>118</v>
      </c>
      <c r="C299" s="94">
        <v>450</v>
      </c>
      <c r="D299" s="94">
        <v>315</v>
      </c>
      <c r="E299" s="94">
        <v>90</v>
      </c>
      <c r="F299" s="94">
        <v>45</v>
      </c>
      <c r="G299" s="95"/>
    </row>
    <row r="300" spans="2:7" x14ac:dyDescent="0.25">
      <c r="B300" s="91" t="s">
        <v>119</v>
      </c>
      <c r="C300" s="94">
        <v>308</v>
      </c>
      <c r="D300" s="94">
        <v>215.6</v>
      </c>
      <c r="E300" s="94">
        <v>61.6</v>
      </c>
      <c r="F300" s="94">
        <v>30.8</v>
      </c>
      <c r="G300" s="95"/>
    </row>
    <row r="301" spans="2:7" x14ac:dyDescent="0.25">
      <c r="B301" s="91" t="s">
        <v>120</v>
      </c>
      <c r="C301" s="94">
        <v>268</v>
      </c>
      <c r="D301" s="94">
        <v>187.6</v>
      </c>
      <c r="E301" s="94">
        <v>53.6</v>
      </c>
      <c r="F301" s="94">
        <v>26.8</v>
      </c>
      <c r="G301" s="95"/>
    </row>
    <row r="302" spans="2:7" x14ac:dyDescent="0.25">
      <c r="B302" s="91" t="s">
        <v>121</v>
      </c>
      <c r="C302" s="94">
        <v>320</v>
      </c>
      <c r="D302" s="94">
        <v>224</v>
      </c>
      <c r="E302" s="94">
        <v>64</v>
      </c>
      <c r="F302" s="94">
        <v>32</v>
      </c>
      <c r="G302" s="95"/>
    </row>
    <row r="303" spans="2:7" x14ac:dyDescent="0.25">
      <c r="B303" s="91" t="s">
        <v>122</v>
      </c>
      <c r="C303" s="94">
        <v>379</v>
      </c>
      <c r="D303" s="94">
        <v>265.3</v>
      </c>
      <c r="E303" s="94">
        <v>75.8</v>
      </c>
      <c r="F303" s="94">
        <v>37.9</v>
      </c>
      <c r="G303" s="95"/>
    </row>
    <row r="304" spans="2:7" x14ac:dyDescent="0.25">
      <c r="B304" s="91" t="s">
        <v>653</v>
      </c>
      <c r="C304" s="94"/>
      <c r="D304" s="94"/>
      <c r="E304" s="94"/>
      <c r="F304" s="94"/>
      <c r="G304" s="95"/>
    </row>
    <row r="305" spans="2:7" x14ac:dyDescent="0.25">
      <c r="B305" s="91" t="s">
        <v>654</v>
      </c>
      <c r="C305" s="94">
        <v>324</v>
      </c>
      <c r="D305" s="94">
        <v>226.8</v>
      </c>
      <c r="E305" s="94">
        <v>64.8</v>
      </c>
      <c r="F305" s="94">
        <v>32.4</v>
      </c>
      <c r="G305" s="95"/>
    </row>
    <row r="306" spans="2:7" x14ac:dyDescent="0.25">
      <c r="B306" s="91" t="s">
        <v>655</v>
      </c>
      <c r="C306" s="94">
        <v>253</v>
      </c>
      <c r="D306" s="94">
        <v>177.1</v>
      </c>
      <c r="E306" s="94">
        <v>50.6</v>
      </c>
      <c r="F306" s="94">
        <v>25.3</v>
      </c>
      <c r="G306" s="95"/>
    </row>
    <row r="307" spans="2:7" x14ac:dyDescent="0.25">
      <c r="B307" s="91" t="s">
        <v>123</v>
      </c>
      <c r="C307" s="94">
        <v>374</v>
      </c>
      <c r="D307" s="94">
        <v>261.8</v>
      </c>
      <c r="E307" s="94">
        <v>74.8</v>
      </c>
      <c r="F307" s="94">
        <v>37.4</v>
      </c>
      <c r="G307" s="95"/>
    </row>
    <row r="308" spans="2:7" x14ac:dyDescent="0.25">
      <c r="B308" s="91" t="s">
        <v>656</v>
      </c>
      <c r="C308" s="94"/>
      <c r="D308" s="94"/>
      <c r="E308" s="94"/>
      <c r="F308" s="94"/>
      <c r="G308" s="95"/>
    </row>
    <row r="309" spans="2:7" x14ac:dyDescent="0.25">
      <c r="B309" s="98" t="s">
        <v>657</v>
      </c>
      <c r="C309" s="94">
        <v>391</v>
      </c>
      <c r="D309" s="94">
        <v>273.7</v>
      </c>
      <c r="E309" s="94">
        <v>78.2</v>
      </c>
      <c r="F309" s="94">
        <v>39.1</v>
      </c>
      <c r="G309" s="95"/>
    </row>
    <row r="310" spans="2:7" x14ac:dyDescent="0.25">
      <c r="B310" s="98" t="s">
        <v>658</v>
      </c>
      <c r="C310" s="94">
        <v>295</v>
      </c>
      <c r="D310" s="94">
        <v>206.5</v>
      </c>
      <c r="E310" s="94">
        <v>59</v>
      </c>
      <c r="F310" s="94">
        <v>29.5</v>
      </c>
      <c r="G310" s="95"/>
    </row>
    <row r="311" spans="2:7" x14ac:dyDescent="0.25">
      <c r="B311" s="98" t="s">
        <v>659</v>
      </c>
      <c r="C311" s="94"/>
      <c r="D311" s="94"/>
      <c r="E311" s="94"/>
      <c r="F311" s="94"/>
      <c r="G311" s="95"/>
    </row>
    <row r="312" spans="2:7" x14ac:dyDescent="0.25">
      <c r="B312" s="98" t="s">
        <v>660</v>
      </c>
      <c r="C312" s="94">
        <v>402</v>
      </c>
      <c r="D312" s="94">
        <v>281.39999999999998</v>
      </c>
      <c r="E312" s="94">
        <v>80.400000000000006</v>
      </c>
      <c r="F312" s="94">
        <v>40.200000000000003</v>
      </c>
      <c r="G312" s="95"/>
    </row>
    <row r="313" spans="2:7" x14ac:dyDescent="0.25">
      <c r="B313" s="98" t="s">
        <v>661</v>
      </c>
      <c r="C313" s="94">
        <v>354</v>
      </c>
      <c r="D313" s="94">
        <v>247.8</v>
      </c>
      <c r="E313" s="94">
        <v>70.8</v>
      </c>
      <c r="F313" s="94">
        <v>35.4</v>
      </c>
      <c r="G313" s="95"/>
    </row>
    <row r="314" spans="2:7" x14ac:dyDescent="0.25">
      <c r="B314" s="98" t="s">
        <v>662</v>
      </c>
      <c r="C314" s="94"/>
      <c r="D314" s="94"/>
      <c r="E314" s="94"/>
      <c r="F314" s="94"/>
      <c r="G314" s="95"/>
    </row>
    <row r="315" spans="2:7" x14ac:dyDescent="0.25">
      <c r="B315" s="98" t="s">
        <v>663</v>
      </c>
      <c r="C315" s="94">
        <v>497</v>
      </c>
      <c r="D315" s="94">
        <v>347.9</v>
      </c>
      <c r="E315" s="94">
        <v>99.4</v>
      </c>
      <c r="F315" s="94">
        <v>49.7</v>
      </c>
      <c r="G315" s="95"/>
    </row>
    <row r="316" spans="2:7" x14ac:dyDescent="0.25">
      <c r="B316" s="98" t="s">
        <v>664</v>
      </c>
      <c r="C316" s="94">
        <v>649</v>
      </c>
      <c r="D316" s="94">
        <v>454.3</v>
      </c>
      <c r="E316" s="94">
        <v>129.80000000000001</v>
      </c>
      <c r="F316" s="94">
        <v>64.900000000000006</v>
      </c>
      <c r="G316" s="95"/>
    </row>
    <row r="317" spans="2:7" x14ac:dyDescent="0.25">
      <c r="B317" s="98" t="s">
        <v>124</v>
      </c>
      <c r="C317" s="94">
        <v>319</v>
      </c>
      <c r="D317" s="94">
        <v>223.3</v>
      </c>
      <c r="E317" s="94">
        <v>63.8</v>
      </c>
      <c r="F317" s="94">
        <v>31.9</v>
      </c>
      <c r="G317" s="95"/>
    </row>
    <row r="318" spans="2:7" x14ac:dyDescent="0.25">
      <c r="B318" s="98" t="s">
        <v>665</v>
      </c>
      <c r="C318" s="94"/>
      <c r="D318" s="94"/>
      <c r="E318" s="94"/>
      <c r="F318" s="94"/>
      <c r="G318" s="95"/>
    </row>
    <row r="319" spans="2:7" x14ac:dyDescent="0.25">
      <c r="B319" s="98" t="s">
        <v>666</v>
      </c>
      <c r="C319" s="94">
        <v>422</v>
      </c>
      <c r="D319" s="94">
        <v>295.39999999999998</v>
      </c>
      <c r="E319" s="94">
        <v>84.4</v>
      </c>
      <c r="F319" s="94">
        <v>42.2</v>
      </c>
      <c r="G319" s="95"/>
    </row>
    <row r="320" spans="2:7" x14ac:dyDescent="0.25">
      <c r="B320" s="98" t="s">
        <v>667</v>
      </c>
      <c r="C320" s="94">
        <v>435</v>
      </c>
      <c r="D320" s="94">
        <v>304.5</v>
      </c>
      <c r="E320" s="94">
        <v>87</v>
      </c>
      <c r="F320" s="94">
        <v>43.5</v>
      </c>
      <c r="G320" s="95"/>
    </row>
    <row r="321" spans="2:7" x14ac:dyDescent="0.25">
      <c r="B321" s="98" t="s">
        <v>668</v>
      </c>
      <c r="C321" s="94">
        <v>443</v>
      </c>
      <c r="D321" s="94">
        <v>310.10000000000002</v>
      </c>
      <c r="E321" s="94">
        <v>88.6</v>
      </c>
      <c r="F321" s="94">
        <v>44.3</v>
      </c>
      <c r="G321" s="95"/>
    </row>
    <row r="322" spans="2:7" x14ac:dyDescent="0.25">
      <c r="B322" s="98" t="s">
        <v>669</v>
      </c>
      <c r="C322" s="94">
        <v>317</v>
      </c>
      <c r="D322" s="94">
        <v>221.9</v>
      </c>
      <c r="E322" s="94">
        <v>63.4</v>
      </c>
      <c r="F322" s="94">
        <v>31.7</v>
      </c>
      <c r="G322" s="95"/>
    </row>
    <row r="323" spans="2:7" x14ac:dyDescent="0.25">
      <c r="B323" s="98" t="s">
        <v>670</v>
      </c>
      <c r="C323" s="94">
        <v>275</v>
      </c>
      <c r="D323" s="94">
        <v>192.5</v>
      </c>
      <c r="E323" s="94">
        <v>55</v>
      </c>
      <c r="F323" s="94">
        <v>27.5</v>
      </c>
      <c r="G323" s="95"/>
    </row>
    <row r="324" spans="2:7" x14ac:dyDescent="0.25">
      <c r="B324" s="98" t="s">
        <v>671</v>
      </c>
      <c r="C324" s="94"/>
      <c r="D324" s="94"/>
      <c r="E324" s="94"/>
      <c r="F324" s="94"/>
      <c r="G324" s="95"/>
    </row>
    <row r="325" spans="2:7" x14ac:dyDescent="0.25">
      <c r="B325" s="98" t="s">
        <v>672</v>
      </c>
      <c r="C325" s="94">
        <v>304</v>
      </c>
      <c r="D325" s="94">
        <v>212.8</v>
      </c>
      <c r="E325" s="94">
        <v>60.8</v>
      </c>
      <c r="F325" s="94">
        <v>30.4</v>
      </c>
      <c r="G325" s="95"/>
    </row>
    <row r="326" spans="2:7" x14ac:dyDescent="0.25">
      <c r="B326" s="98" t="s">
        <v>673</v>
      </c>
      <c r="C326" s="94">
        <v>328</v>
      </c>
      <c r="D326" s="94">
        <v>229.6</v>
      </c>
      <c r="E326" s="94">
        <v>65.599999999999994</v>
      </c>
      <c r="F326" s="94">
        <v>32.799999999999997</v>
      </c>
      <c r="G326" s="95"/>
    </row>
    <row r="327" spans="2:7" x14ac:dyDescent="0.25">
      <c r="B327" s="98" t="s">
        <v>674</v>
      </c>
      <c r="C327" s="94">
        <v>196</v>
      </c>
      <c r="D327" s="94">
        <v>137.19999999999999</v>
      </c>
      <c r="E327" s="94">
        <v>39.200000000000003</v>
      </c>
      <c r="F327" s="94">
        <v>19.600000000000001</v>
      </c>
      <c r="G327" s="95"/>
    </row>
    <row r="328" spans="2:7" x14ac:dyDescent="0.25">
      <c r="B328" s="98" t="s">
        <v>125</v>
      </c>
      <c r="C328" s="94">
        <v>202</v>
      </c>
      <c r="D328" s="94">
        <v>141.4</v>
      </c>
      <c r="E328" s="94">
        <v>40.4</v>
      </c>
      <c r="F328" s="94">
        <v>20.2</v>
      </c>
      <c r="G328" s="95"/>
    </row>
    <row r="329" spans="2:7" x14ac:dyDescent="0.25">
      <c r="B329" s="98" t="s">
        <v>126</v>
      </c>
      <c r="C329" s="94">
        <v>229</v>
      </c>
      <c r="D329" s="94">
        <v>160.30000000000001</v>
      </c>
      <c r="E329" s="94">
        <v>45.8</v>
      </c>
      <c r="F329" s="94">
        <v>22.9</v>
      </c>
      <c r="G329" s="95"/>
    </row>
    <row r="330" spans="2:7" x14ac:dyDescent="0.25">
      <c r="B330" s="98" t="s">
        <v>675</v>
      </c>
      <c r="C330" s="94"/>
      <c r="D330" s="94"/>
      <c r="E330" s="94"/>
      <c r="F330" s="94"/>
      <c r="G330" s="95"/>
    </row>
    <row r="331" spans="2:7" x14ac:dyDescent="0.25">
      <c r="B331" s="98" t="s">
        <v>676</v>
      </c>
      <c r="C331" s="94">
        <v>341</v>
      </c>
      <c r="D331" s="94">
        <v>238.7</v>
      </c>
      <c r="E331" s="94">
        <v>68.2</v>
      </c>
      <c r="F331" s="94">
        <v>34.1</v>
      </c>
      <c r="G331" s="95"/>
    </row>
    <row r="332" spans="2:7" x14ac:dyDescent="0.25">
      <c r="B332" s="98" t="s">
        <v>677</v>
      </c>
      <c r="C332" s="94">
        <v>407</v>
      </c>
      <c r="D332" s="94">
        <v>284.89999999999998</v>
      </c>
      <c r="E332" s="94">
        <v>81.400000000000006</v>
      </c>
      <c r="F332" s="94">
        <v>40.700000000000003</v>
      </c>
      <c r="G332" s="95"/>
    </row>
    <row r="333" spans="2:7" x14ac:dyDescent="0.25">
      <c r="B333" s="98" t="s">
        <v>678</v>
      </c>
      <c r="C333" s="94">
        <v>330</v>
      </c>
      <c r="D333" s="94">
        <v>231</v>
      </c>
      <c r="E333" s="94">
        <v>66</v>
      </c>
      <c r="F333" s="94">
        <v>33</v>
      </c>
      <c r="G333" s="95"/>
    </row>
    <row r="334" spans="2:7" x14ac:dyDescent="0.25">
      <c r="B334" s="98" t="s">
        <v>679</v>
      </c>
      <c r="C334" s="94">
        <v>520</v>
      </c>
      <c r="D334" s="94">
        <v>364</v>
      </c>
      <c r="E334" s="94">
        <v>104</v>
      </c>
      <c r="F334" s="94">
        <v>52</v>
      </c>
      <c r="G334" s="95"/>
    </row>
    <row r="335" spans="2:7" x14ac:dyDescent="0.25">
      <c r="B335" s="98" t="s">
        <v>680</v>
      </c>
      <c r="C335" s="94">
        <v>463</v>
      </c>
      <c r="D335" s="94">
        <v>324.10000000000002</v>
      </c>
      <c r="E335" s="94">
        <v>92.6</v>
      </c>
      <c r="F335" s="94">
        <v>46.3</v>
      </c>
      <c r="G335" s="95"/>
    </row>
    <row r="336" spans="2:7" x14ac:dyDescent="0.25">
      <c r="B336" s="98" t="s">
        <v>681</v>
      </c>
      <c r="C336" s="94">
        <v>427</v>
      </c>
      <c r="D336" s="94">
        <v>298.89999999999998</v>
      </c>
      <c r="E336" s="94">
        <v>85.4</v>
      </c>
      <c r="F336" s="94">
        <v>42.7</v>
      </c>
      <c r="G336" s="95"/>
    </row>
    <row r="337" spans="2:7" x14ac:dyDescent="0.25">
      <c r="B337" s="98" t="s">
        <v>682</v>
      </c>
      <c r="C337" s="94">
        <v>328</v>
      </c>
      <c r="D337" s="94">
        <v>229.6</v>
      </c>
      <c r="E337" s="94">
        <v>65.599999999999994</v>
      </c>
      <c r="F337" s="94">
        <v>32.799999999999997</v>
      </c>
      <c r="G337" s="95"/>
    </row>
    <row r="338" spans="2:7" x14ac:dyDescent="0.25">
      <c r="B338" s="98" t="s">
        <v>683</v>
      </c>
      <c r="C338" s="94">
        <v>460</v>
      </c>
      <c r="D338" s="94">
        <v>322</v>
      </c>
      <c r="E338" s="94">
        <v>92</v>
      </c>
      <c r="F338" s="94">
        <v>46</v>
      </c>
      <c r="G338" s="95"/>
    </row>
    <row r="339" spans="2:7" x14ac:dyDescent="0.25">
      <c r="B339" s="98" t="s">
        <v>684</v>
      </c>
      <c r="C339" s="94">
        <v>373</v>
      </c>
      <c r="D339" s="94">
        <v>261.10000000000002</v>
      </c>
      <c r="E339" s="94">
        <v>74.599999999999994</v>
      </c>
      <c r="F339" s="94">
        <v>37.299999999999997</v>
      </c>
      <c r="G339" s="95"/>
    </row>
    <row r="340" spans="2:7" x14ac:dyDescent="0.25">
      <c r="B340" s="98" t="s">
        <v>685</v>
      </c>
      <c r="C340" s="94">
        <v>333</v>
      </c>
      <c r="D340" s="94">
        <v>233.1</v>
      </c>
      <c r="E340" s="94">
        <v>66.599999999999994</v>
      </c>
      <c r="F340" s="94">
        <v>33.299999999999997</v>
      </c>
      <c r="G340" s="95"/>
    </row>
    <row r="341" spans="2:7" x14ac:dyDescent="0.25">
      <c r="B341" s="98" t="s">
        <v>686</v>
      </c>
      <c r="C341" s="94">
        <v>540</v>
      </c>
      <c r="D341" s="94">
        <v>378</v>
      </c>
      <c r="E341" s="94">
        <v>108</v>
      </c>
      <c r="F341" s="94">
        <v>54</v>
      </c>
      <c r="G341" s="95"/>
    </row>
    <row r="342" spans="2:7" x14ac:dyDescent="0.25">
      <c r="B342" s="98" t="s">
        <v>687</v>
      </c>
      <c r="C342" s="94">
        <v>405</v>
      </c>
      <c r="D342" s="94">
        <v>283.5</v>
      </c>
      <c r="E342" s="94">
        <v>81</v>
      </c>
      <c r="F342" s="94">
        <v>40.5</v>
      </c>
      <c r="G342" s="95"/>
    </row>
    <row r="343" spans="2:7" x14ac:dyDescent="0.25">
      <c r="B343" s="98" t="s">
        <v>688</v>
      </c>
      <c r="C343" s="94">
        <v>229</v>
      </c>
      <c r="D343" s="94">
        <v>160.30000000000001</v>
      </c>
      <c r="E343" s="94">
        <v>45.8</v>
      </c>
      <c r="F343" s="94">
        <v>22.9</v>
      </c>
      <c r="G343" s="95"/>
    </row>
    <row r="344" spans="2:7" x14ac:dyDescent="0.25">
      <c r="B344" s="98" t="s">
        <v>127</v>
      </c>
      <c r="C344" s="94"/>
      <c r="D344" s="94"/>
      <c r="E344" s="94"/>
      <c r="F344" s="94"/>
      <c r="G344" s="95"/>
    </row>
    <row r="345" spans="2:7" x14ac:dyDescent="0.25">
      <c r="B345" s="98" t="s">
        <v>689</v>
      </c>
      <c r="C345" s="94">
        <v>357</v>
      </c>
      <c r="D345" s="94">
        <v>249.9</v>
      </c>
      <c r="E345" s="94">
        <v>71.400000000000006</v>
      </c>
      <c r="F345" s="94">
        <v>35.700000000000003</v>
      </c>
      <c r="G345" s="95"/>
    </row>
    <row r="346" spans="2:7" x14ac:dyDescent="0.25">
      <c r="B346" s="98" t="s">
        <v>690</v>
      </c>
      <c r="C346" s="94">
        <v>476</v>
      </c>
      <c r="D346" s="94">
        <v>333.2</v>
      </c>
      <c r="E346" s="94">
        <v>95.2</v>
      </c>
      <c r="F346" s="94">
        <v>47.6</v>
      </c>
      <c r="G346" s="95"/>
    </row>
    <row r="347" spans="2:7" x14ac:dyDescent="0.25">
      <c r="B347" s="98" t="s">
        <v>691</v>
      </c>
      <c r="C347" s="94">
        <v>520</v>
      </c>
      <c r="D347" s="94">
        <v>364</v>
      </c>
      <c r="E347" s="94">
        <v>104</v>
      </c>
      <c r="F347" s="94">
        <v>52</v>
      </c>
      <c r="G347" s="95"/>
    </row>
    <row r="348" spans="2:7" x14ac:dyDescent="0.25">
      <c r="B348" s="98" t="s">
        <v>692</v>
      </c>
      <c r="C348" s="94">
        <v>399</v>
      </c>
      <c r="D348" s="94">
        <v>279.3</v>
      </c>
      <c r="E348" s="94">
        <v>79.8</v>
      </c>
      <c r="F348" s="94">
        <v>39.9</v>
      </c>
      <c r="G348" s="95"/>
    </row>
    <row r="349" spans="2:7" x14ac:dyDescent="0.25">
      <c r="B349" s="98" t="s">
        <v>693</v>
      </c>
      <c r="C349" s="94">
        <v>282</v>
      </c>
      <c r="D349" s="94">
        <v>197.4</v>
      </c>
      <c r="E349" s="94">
        <v>56.4</v>
      </c>
      <c r="F349" s="94">
        <v>28.2</v>
      </c>
      <c r="G349" s="95"/>
    </row>
    <row r="350" spans="2:7" x14ac:dyDescent="0.25">
      <c r="B350" s="98" t="s">
        <v>694</v>
      </c>
      <c r="C350" s="94"/>
      <c r="D350" s="94"/>
      <c r="E350" s="94"/>
      <c r="F350" s="94"/>
      <c r="G350" s="95"/>
    </row>
    <row r="351" spans="2:7" x14ac:dyDescent="0.25">
      <c r="B351" s="98" t="s">
        <v>695</v>
      </c>
      <c r="C351" s="94">
        <v>295</v>
      </c>
      <c r="D351" s="94">
        <v>206.5</v>
      </c>
      <c r="E351" s="94">
        <v>59</v>
      </c>
      <c r="F351" s="94">
        <v>29.5</v>
      </c>
      <c r="G351" s="95"/>
    </row>
    <row r="352" spans="2:7" x14ac:dyDescent="0.25">
      <c r="B352" s="98" t="s">
        <v>696</v>
      </c>
      <c r="C352" s="94">
        <v>208</v>
      </c>
      <c r="D352" s="94">
        <v>145.6</v>
      </c>
      <c r="E352" s="94">
        <v>41.6</v>
      </c>
      <c r="F352" s="94">
        <v>20.8</v>
      </c>
      <c r="G352" s="95"/>
    </row>
    <row r="353" spans="2:7" x14ac:dyDescent="0.25">
      <c r="B353" s="98" t="s">
        <v>697</v>
      </c>
      <c r="C353" s="94">
        <v>188</v>
      </c>
      <c r="D353" s="94">
        <v>131.6</v>
      </c>
      <c r="E353" s="94">
        <v>37.6</v>
      </c>
      <c r="F353" s="94">
        <v>18.8</v>
      </c>
      <c r="G353" s="95"/>
    </row>
    <row r="354" spans="2:7" x14ac:dyDescent="0.25">
      <c r="B354" s="98" t="s">
        <v>128</v>
      </c>
      <c r="C354" s="94">
        <v>303</v>
      </c>
      <c r="D354" s="94">
        <v>212.1</v>
      </c>
      <c r="E354" s="94">
        <v>60.6</v>
      </c>
      <c r="F354" s="94">
        <v>30.3</v>
      </c>
      <c r="G354" s="95"/>
    </row>
    <row r="355" spans="2:7" x14ac:dyDescent="0.25">
      <c r="B355" s="98" t="s">
        <v>698</v>
      </c>
      <c r="C355" s="94"/>
      <c r="D355" s="94"/>
      <c r="E355" s="94"/>
      <c r="F355" s="94"/>
      <c r="G355" s="95"/>
    </row>
    <row r="356" spans="2:7" x14ac:dyDescent="0.25">
      <c r="B356" s="98" t="s">
        <v>699</v>
      </c>
      <c r="C356" s="94">
        <v>236</v>
      </c>
      <c r="D356" s="94">
        <v>165.2</v>
      </c>
      <c r="E356" s="94">
        <v>47.2</v>
      </c>
      <c r="F356" s="94">
        <v>23.6</v>
      </c>
      <c r="G356" s="95"/>
    </row>
    <row r="357" spans="2:7" x14ac:dyDescent="0.25">
      <c r="B357" s="98" t="s">
        <v>700</v>
      </c>
      <c r="C357" s="94">
        <v>152</v>
      </c>
      <c r="D357" s="94">
        <v>106.4</v>
      </c>
      <c r="E357" s="94">
        <v>30.4</v>
      </c>
      <c r="F357" s="94">
        <v>15.2</v>
      </c>
      <c r="G357" s="95"/>
    </row>
    <row r="358" spans="2:7" x14ac:dyDescent="0.25">
      <c r="B358" s="98" t="s">
        <v>701</v>
      </c>
      <c r="C358" s="94"/>
      <c r="D358" s="94"/>
      <c r="E358" s="94"/>
      <c r="F358" s="94"/>
      <c r="G358" s="95"/>
    </row>
    <row r="359" spans="2:7" x14ac:dyDescent="0.25">
      <c r="B359" s="98" t="s">
        <v>702</v>
      </c>
      <c r="C359" s="94">
        <v>216</v>
      </c>
      <c r="D359" s="94">
        <v>151.19999999999999</v>
      </c>
      <c r="E359" s="94">
        <v>43.2</v>
      </c>
      <c r="F359" s="94">
        <v>21.6</v>
      </c>
      <c r="G359" s="95"/>
    </row>
    <row r="360" spans="2:7" x14ac:dyDescent="0.25">
      <c r="B360" s="98" t="s">
        <v>703</v>
      </c>
      <c r="C360" s="94">
        <v>145</v>
      </c>
      <c r="D360" s="94">
        <v>101.5</v>
      </c>
      <c r="E360" s="94">
        <v>29</v>
      </c>
      <c r="F360" s="94">
        <v>14.5</v>
      </c>
      <c r="G360" s="95"/>
    </row>
    <row r="361" spans="2:7" x14ac:dyDescent="0.25">
      <c r="B361" s="98" t="s">
        <v>704</v>
      </c>
      <c r="C361" s="94"/>
      <c r="D361" s="94"/>
      <c r="E361" s="94"/>
      <c r="F361" s="94"/>
      <c r="G361" s="95"/>
    </row>
    <row r="362" spans="2:7" x14ac:dyDescent="0.25">
      <c r="B362" s="98" t="s">
        <v>705</v>
      </c>
      <c r="C362" s="94">
        <v>236</v>
      </c>
      <c r="D362" s="94">
        <v>165.2</v>
      </c>
      <c r="E362" s="94">
        <v>47.2</v>
      </c>
      <c r="F362" s="94">
        <v>23.6</v>
      </c>
      <c r="G362" s="95"/>
    </row>
    <row r="363" spans="2:7" x14ac:dyDescent="0.25">
      <c r="B363" s="98" t="s">
        <v>706</v>
      </c>
      <c r="C363" s="94">
        <v>219</v>
      </c>
      <c r="D363" s="94">
        <v>153.30000000000001</v>
      </c>
      <c r="E363" s="94">
        <v>43.8</v>
      </c>
      <c r="F363" s="94">
        <v>21.9</v>
      </c>
      <c r="G363" s="95"/>
    </row>
    <row r="364" spans="2:7" x14ac:dyDescent="0.25">
      <c r="B364" s="98" t="s">
        <v>707</v>
      </c>
      <c r="C364" s="94"/>
      <c r="D364" s="94"/>
      <c r="E364" s="94"/>
      <c r="F364" s="94"/>
      <c r="G364" s="95"/>
    </row>
    <row r="365" spans="2:7" x14ac:dyDescent="0.25">
      <c r="B365" s="91" t="s">
        <v>708</v>
      </c>
      <c r="C365" s="94">
        <v>248</v>
      </c>
      <c r="D365" s="94">
        <v>173.6</v>
      </c>
      <c r="E365" s="94">
        <v>49.6</v>
      </c>
      <c r="F365" s="94">
        <v>24.8</v>
      </c>
      <c r="G365" s="95"/>
    </row>
    <row r="366" spans="2:7" x14ac:dyDescent="0.25">
      <c r="B366" s="99" t="s">
        <v>709</v>
      </c>
      <c r="C366" s="94">
        <v>212</v>
      </c>
      <c r="D366" s="94">
        <v>148.4</v>
      </c>
      <c r="E366" s="94">
        <v>42.4</v>
      </c>
      <c r="F366" s="94">
        <v>21.2</v>
      </c>
      <c r="G366" s="95"/>
    </row>
    <row r="367" spans="2:7" x14ac:dyDescent="0.25">
      <c r="B367" s="98" t="s">
        <v>710</v>
      </c>
      <c r="C367" s="94">
        <v>207</v>
      </c>
      <c r="D367" s="94">
        <v>144.9</v>
      </c>
      <c r="E367" s="94">
        <v>41.4</v>
      </c>
      <c r="F367" s="94">
        <v>20.7</v>
      </c>
      <c r="G367" s="95"/>
    </row>
    <row r="368" spans="2:7" x14ac:dyDescent="0.25">
      <c r="B368" s="91" t="s">
        <v>711</v>
      </c>
      <c r="C368" s="94">
        <v>172</v>
      </c>
      <c r="D368" s="94">
        <v>120.4</v>
      </c>
      <c r="E368" s="94">
        <v>34.4</v>
      </c>
      <c r="F368" s="94">
        <v>17.2</v>
      </c>
      <c r="G368" s="95"/>
    </row>
    <row r="369" spans="2:7" x14ac:dyDescent="0.25">
      <c r="B369" s="98" t="s">
        <v>712</v>
      </c>
      <c r="C369" s="94">
        <v>146</v>
      </c>
      <c r="D369" s="94">
        <v>102.2</v>
      </c>
      <c r="E369" s="94">
        <v>29.2</v>
      </c>
      <c r="F369" s="94">
        <v>14.6</v>
      </c>
      <c r="G369" s="95"/>
    </row>
    <row r="370" spans="2:7" x14ac:dyDescent="0.25">
      <c r="B370" s="98" t="s">
        <v>713</v>
      </c>
      <c r="C370" s="94"/>
      <c r="D370" s="94"/>
      <c r="E370" s="94"/>
      <c r="F370" s="94"/>
      <c r="G370" s="95"/>
    </row>
    <row r="371" spans="2:7" x14ac:dyDescent="0.25">
      <c r="B371" s="98" t="s">
        <v>714</v>
      </c>
      <c r="C371" s="94">
        <v>235</v>
      </c>
      <c r="D371" s="94">
        <v>164.5</v>
      </c>
      <c r="E371" s="94">
        <v>47</v>
      </c>
      <c r="F371" s="94">
        <v>23.5</v>
      </c>
      <c r="G371" s="95"/>
    </row>
    <row r="372" spans="2:7" x14ac:dyDescent="0.25">
      <c r="B372" s="91" t="s">
        <v>715</v>
      </c>
      <c r="C372" s="94">
        <v>203</v>
      </c>
      <c r="D372" s="94">
        <v>142.1</v>
      </c>
      <c r="E372" s="94">
        <v>40.6</v>
      </c>
      <c r="F372" s="94">
        <v>20.3</v>
      </c>
      <c r="G372" s="95"/>
    </row>
    <row r="373" spans="2:7" x14ac:dyDescent="0.25">
      <c r="B373" s="91" t="s">
        <v>716</v>
      </c>
      <c r="C373" s="94"/>
      <c r="D373" s="94"/>
      <c r="E373" s="94"/>
      <c r="F373" s="94"/>
      <c r="G373" s="95"/>
    </row>
    <row r="374" spans="2:7" x14ac:dyDescent="0.25">
      <c r="B374" s="91" t="s">
        <v>717</v>
      </c>
      <c r="C374" s="94">
        <v>261</v>
      </c>
      <c r="D374" s="94">
        <v>182.7</v>
      </c>
      <c r="E374" s="94">
        <v>52.2</v>
      </c>
      <c r="F374" s="94">
        <v>26.1</v>
      </c>
      <c r="G374" s="95"/>
    </row>
    <row r="375" spans="2:7" x14ac:dyDescent="0.25">
      <c r="B375" s="91" t="s">
        <v>718</v>
      </c>
      <c r="C375" s="94">
        <v>129</v>
      </c>
      <c r="D375" s="94">
        <v>90.3</v>
      </c>
      <c r="E375" s="94">
        <v>25.8</v>
      </c>
      <c r="F375" s="94">
        <v>12.9</v>
      </c>
      <c r="G375" s="95"/>
    </row>
    <row r="376" spans="2:7" x14ac:dyDescent="0.25">
      <c r="B376" s="91" t="s">
        <v>719</v>
      </c>
      <c r="C376" s="94"/>
      <c r="D376" s="94"/>
      <c r="E376" s="94"/>
      <c r="F376" s="94"/>
      <c r="G376" s="95"/>
    </row>
    <row r="377" spans="2:7" x14ac:dyDescent="0.25">
      <c r="B377" s="98" t="s">
        <v>720</v>
      </c>
      <c r="C377" s="94">
        <v>223</v>
      </c>
      <c r="D377" s="94">
        <v>156.1</v>
      </c>
      <c r="E377" s="94">
        <v>44.6</v>
      </c>
      <c r="F377" s="94">
        <v>22.3</v>
      </c>
      <c r="G377" s="95"/>
    </row>
    <row r="378" spans="2:7" x14ac:dyDescent="0.25">
      <c r="B378" s="98" t="s">
        <v>721</v>
      </c>
      <c r="C378" s="94">
        <v>121</v>
      </c>
      <c r="D378" s="94">
        <v>84.7</v>
      </c>
      <c r="E378" s="94">
        <v>24.2</v>
      </c>
      <c r="F378" s="94">
        <v>12.1</v>
      </c>
      <c r="G378" s="95"/>
    </row>
    <row r="379" spans="2:7" x14ac:dyDescent="0.25">
      <c r="B379" s="91" t="s">
        <v>722</v>
      </c>
      <c r="C379" s="94"/>
      <c r="D379" s="94"/>
      <c r="E379" s="94"/>
      <c r="F379" s="94"/>
      <c r="G379" s="95"/>
    </row>
    <row r="380" spans="2:7" x14ac:dyDescent="0.25">
      <c r="B380" s="91" t="s">
        <v>723</v>
      </c>
      <c r="C380" s="94">
        <v>261</v>
      </c>
      <c r="D380" s="94">
        <v>182.7</v>
      </c>
      <c r="E380" s="94">
        <v>52.2</v>
      </c>
      <c r="F380" s="94">
        <v>26.1</v>
      </c>
      <c r="G380" s="95"/>
    </row>
    <row r="381" spans="2:7" x14ac:dyDescent="0.25">
      <c r="B381" s="91" t="s">
        <v>724</v>
      </c>
      <c r="C381" s="94">
        <v>169</v>
      </c>
      <c r="D381" s="94">
        <v>118.3</v>
      </c>
      <c r="E381" s="94">
        <v>33.799999999999997</v>
      </c>
      <c r="F381" s="94">
        <v>16.899999999999999</v>
      </c>
      <c r="G381" s="95"/>
    </row>
    <row r="382" spans="2:7" x14ac:dyDescent="0.25">
      <c r="B382" s="91" t="s">
        <v>129</v>
      </c>
      <c r="C382" s="94">
        <v>272</v>
      </c>
      <c r="D382" s="94">
        <v>190.4</v>
      </c>
      <c r="E382" s="94">
        <v>54.4</v>
      </c>
      <c r="F382" s="94">
        <v>27.2</v>
      </c>
      <c r="G382" s="95"/>
    </row>
    <row r="383" spans="2:7" x14ac:dyDescent="0.25">
      <c r="B383" s="91" t="s">
        <v>725</v>
      </c>
      <c r="C383" s="94"/>
      <c r="D383" s="94"/>
      <c r="E383" s="94"/>
      <c r="F383" s="94"/>
      <c r="G383" s="95"/>
    </row>
    <row r="384" spans="2:7" x14ac:dyDescent="0.25">
      <c r="B384" s="91" t="s">
        <v>726</v>
      </c>
      <c r="C384" s="94">
        <v>328</v>
      </c>
      <c r="D384" s="94">
        <v>229.6</v>
      </c>
      <c r="E384" s="94">
        <v>65.599999999999994</v>
      </c>
      <c r="F384" s="94">
        <v>32.799999999999997</v>
      </c>
      <c r="G384" s="95"/>
    </row>
    <row r="385" spans="2:7" x14ac:dyDescent="0.25">
      <c r="B385" s="91" t="s">
        <v>727</v>
      </c>
      <c r="C385" s="94">
        <v>344</v>
      </c>
      <c r="D385" s="94">
        <v>240.8</v>
      </c>
      <c r="E385" s="94">
        <v>68.8</v>
      </c>
      <c r="F385" s="94">
        <v>34.4</v>
      </c>
      <c r="G385" s="95"/>
    </row>
    <row r="386" spans="2:7" x14ac:dyDescent="0.25">
      <c r="B386" s="91" t="s">
        <v>728</v>
      </c>
      <c r="C386" s="94">
        <v>209</v>
      </c>
      <c r="D386" s="94">
        <v>146.30000000000001</v>
      </c>
      <c r="E386" s="94">
        <v>41.8</v>
      </c>
      <c r="F386" s="94">
        <v>20.9</v>
      </c>
      <c r="G386" s="95"/>
    </row>
    <row r="387" spans="2:7" x14ac:dyDescent="0.25">
      <c r="B387" s="91" t="s">
        <v>729</v>
      </c>
      <c r="C387" s="94"/>
      <c r="D387" s="94"/>
      <c r="E387" s="94"/>
      <c r="F387" s="94"/>
      <c r="G387" s="95"/>
    </row>
    <row r="388" spans="2:7" x14ac:dyDescent="0.25">
      <c r="B388" s="91" t="s">
        <v>730</v>
      </c>
      <c r="C388" s="94">
        <v>236</v>
      </c>
      <c r="D388" s="94">
        <v>165.2</v>
      </c>
      <c r="E388" s="94">
        <v>47.2</v>
      </c>
      <c r="F388" s="94">
        <v>23.6</v>
      </c>
      <c r="G388" s="95"/>
    </row>
    <row r="389" spans="2:7" x14ac:dyDescent="0.25">
      <c r="B389" s="91" t="s">
        <v>731</v>
      </c>
      <c r="C389" s="94">
        <v>143</v>
      </c>
      <c r="D389" s="94">
        <v>100.1</v>
      </c>
      <c r="E389" s="94">
        <v>28.6</v>
      </c>
      <c r="F389" s="94">
        <v>14.3</v>
      </c>
      <c r="G389" s="95"/>
    </row>
    <row r="390" spans="2:7" x14ac:dyDescent="0.25">
      <c r="B390" s="91" t="s">
        <v>130</v>
      </c>
      <c r="C390" s="94">
        <v>282</v>
      </c>
      <c r="D390" s="94">
        <v>197.4</v>
      </c>
      <c r="E390" s="94">
        <v>56.4</v>
      </c>
      <c r="F390" s="94">
        <v>28.2</v>
      </c>
      <c r="G390" s="95"/>
    </row>
    <row r="391" spans="2:7" x14ac:dyDescent="0.25">
      <c r="B391" s="98" t="s">
        <v>732</v>
      </c>
      <c r="C391" s="94"/>
      <c r="D391" s="94"/>
      <c r="E391" s="94"/>
      <c r="F391" s="94"/>
      <c r="G391" s="95"/>
    </row>
    <row r="392" spans="2:7" x14ac:dyDescent="0.25">
      <c r="B392" s="98" t="s">
        <v>733</v>
      </c>
      <c r="C392" s="94">
        <v>160</v>
      </c>
      <c r="D392" s="94">
        <v>112</v>
      </c>
      <c r="E392" s="94">
        <v>32</v>
      </c>
      <c r="F392" s="94">
        <v>16</v>
      </c>
      <c r="G392" s="95"/>
    </row>
    <row r="393" spans="2:7" x14ac:dyDescent="0.25">
      <c r="B393" s="98" t="s">
        <v>734</v>
      </c>
      <c r="C393" s="94">
        <v>100</v>
      </c>
      <c r="D393" s="94">
        <v>70</v>
      </c>
      <c r="E393" s="94">
        <v>20</v>
      </c>
      <c r="F393" s="94">
        <v>10</v>
      </c>
      <c r="G393" s="95"/>
    </row>
    <row r="394" spans="2:7" x14ac:dyDescent="0.25">
      <c r="B394" s="98" t="s">
        <v>735</v>
      </c>
      <c r="C394" s="94"/>
      <c r="D394" s="94"/>
      <c r="E394" s="94"/>
      <c r="F394" s="94"/>
      <c r="G394" s="95"/>
    </row>
    <row r="395" spans="2:7" x14ac:dyDescent="0.25">
      <c r="B395" s="91" t="s">
        <v>736</v>
      </c>
      <c r="C395" s="94">
        <v>187</v>
      </c>
      <c r="D395" s="94">
        <v>130.9</v>
      </c>
      <c r="E395" s="94">
        <v>37.4</v>
      </c>
      <c r="F395" s="94">
        <v>18.7</v>
      </c>
      <c r="G395" s="95"/>
    </row>
    <row r="396" spans="2:7" x14ac:dyDescent="0.25">
      <c r="B396" s="91" t="s">
        <v>737</v>
      </c>
      <c r="C396" s="94">
        <v>143</v>
      </c>
      <c r="D396" s="94">
        <v>100.1</v>
      </c>
      <c r="E396" s="94">
        <v>28.6</v>
      </c>
      <c r="F396" s="94">
        <v>14.3</v>
      </c>
      <c r="G396" s="95"/>
    </row>
    <row r="397" spans="2:7" x14ac:dyDescent="0.25">
      <c r="B397" s="91" t="s">
        <v>738</v>
      </c>
      <c r="C397" s="94">
        <v>173</v>
      </c>
      <c r="D397" s="94">
        <v>121.1</v>
      </c>
      <c r="E397" s="94">
        <v>34.6</v>
      </c>
      <c r="F397" s="94">
        <v>17.3</v>
      </c>
      <c r="G397" s="95"/>
    </row>
    <row r="398" spans="2:7" x14ac:dyDescent="0.25">
      <c r="B398" s="91" t="s">
        <v>739</v>
      </c>
      <c r="C398" s="94">
        <v>177</v>
      </c>
      <c r="D398" s="94">
        <v>123.9</v>
      </c>
      <c r="E398" s="94">
        <v>35.4</v>
      </c>
      <c r="F398" s="94">
        <v>17.7</v>
      </c>
      <c r="G398" s="95"/>
    </row>
    <row r="399" spans="2:7" x14ac:dyDescent="0.25">
      <c r="B399" s="91" t="s">
        <v>740</v>
      </c>
      <c r="C399" s="94">
        <v>109</v>
      </c>
      <c r="D399" s="94">
        <v>76.3</v>
      </c>
      <c r="E399" s="94">
        <v>21.8</v>
      </c>
      <c r="F399" s="94">
        <v>10.9</v>
      </c>
      <c r="G399" s="95"/>
    </row>
    <row r="400" spans="2:7" x14ac:dyDescent="0.25">
      <c r="B400" s="91" t="s">
        <v>131</v>
      </c>
      <c r="C400" s="94"/>
      <c r="D400" s="94"/>
      <c r="E400" s="94"/>
      <c r="F400" s="94"/>
      <c r="G400" s="95"/>
    </row>
    <row r="401" spans="2:7" x14ac:dyDescent="0.25">
      <c r="B401" s="91" t="s">
        <v>741</v>
      </c>
      <c r="C401" s="94"/>
      <c r="D401" s="94"/>
      <c r="E401" s="94"/>
      <c r="F401" s="94"/>
      <c r="G401" s="95"/>
    </row>
    <row r="402" spans="2:7" x14ac:dyDescent="0.25">
      <c r="B402" s="91" t="s">
        <v>742</v>
      </c>
      <c r="C402" s="94">
        <v>302</v>
      </c>
      <c r="D402" s="94">
        <v>211.4</v>
      </c>
      <c r="E402" s="94">
        <v>60.4</v>
      </c>
      <c r="F402" s="94">
        <v>30.2</v>
      </c>
      <c r="G402" s="95"/>
    </row>
    <row r="403" spans="2:7" x14ac:dyDescent="0.25">
      <c r="B403" s="91" t="s">
        <v>743</v>
      </c>
      <c r="C403" s="94">
        <v>365</v>
      </c>
      <c r="D403" s="94">
        <v>255.5</v>
      </c>
      <c r="E403" s="94">
        <v>73</v>
      </c>
      <c r="F403" s="94">
        <v>36.5</v>
      </c>
      <c r="G403" s="95"/>
    </row>
    <row r="404" spans="2:7" x14ac:dyDescent="0.25">
      <c r="B404" s="91" t="s">
        <v>744</v>
      </c>
      <c r="C404" s="94">
        <v>401</v>
      </c>
      <c r="D404" s="94">
        <v>280.7</v>
      </c>
      <c r="E404" s="94">
        <v>80.2</v>
      </c>
      <c r="F404" s="94">
        <v>40.1</v>
      </c>
      <c r="G404" s="95"/>
    </row>
    <row r="405" spans="2:7" x14ac:dyDescent="0.25">
      <c r="B405" s="91" t="s">
        <v>745</v>
      </c>
      <c r="C405" s="94">
        <v>401</v>
      </c>
      <c r="D405" s="94">
        <v>280.7</v>
      </c>
      <c r="E405" s="94">
        <v>80.2</v>
      </c>
      <c r="F405" s="94">
        <v>40.1</v>
      </c>
      <c r="G405" s="95"/>
    </row>
    <row r="406" spans="2:7" x14ac:dyDescent="0.25">
      <c r="B406" s="91" t="s">
        <v>746</v>
      </c>
      <c r="C406" s="94">
        <v>401</v>
      </c>
      <c r="D406" s="94">
        <v>280.7</v>
      </c>
      <c r="E406" s="94">
        <v>80.2</v>
      </c>
      <c r="F406" s="94">
        <v>40.1</v>
      </c>
      <c r="G406" s="95"/>
    </row>
    <row r="407" spans="2:7" x14ac:dyDescent="0.25">
      <c r="B407" s="91" t="s">
        <v>747</v>
      </c>
      <c r="C407" s="94">
        <v>287</v>
      </c>
      <c r="D407" s="94">
        <v>200.9</v>
      </c>
      <c r="E407" s="94">
        <v>57.4</v>
      </c>
      <c r="F407" s="94">
        <v>28.7</v>
      </c>
      <c r="G407" s="95"/>
    </row>
    <row r="408" spans="2:7" x14ac:dyDescent="0.25">
      <c r="B408" s="91" t="s">
        <v>748</v>
      </c>
      <c r="C408" s="94"/>
      <c r="D408" s="94"/>
      <c r="E408" s="94"/>
      <c r="F408" s="94"/>
      <c r="G408" s="95"/>
    </row>
    <row r="409" spans="2:7" x14ac:dyDescent="0.25">
      <c r="B409" s="91" t="s">
        <v>749</v>
      </c>
      <c r="C409" s="94">
        <v>440</v>
      </c>
      <c r="D409" s="94">
        <v>308</v>
      </c>
      <c r="E409" s="94">
        <v>88</v>
      </c>
      <c r="F409" s="94">
        <v>44</v>
      </c>
      <c r="G409" s="95"/>
    </row>
    <row r="410" spans="2:7" x14ac:dyDescent="0.25">
      <c r="B410" s="91" t="s">
        <v>750</v>
      </c>
      <c r="C410" s="94">
        <v>372</v>
      </c>
      <c r="D410" s="94">
        <v>260.39999999999998</v>
      </c>
      <c r="E410" s="94">
        <v>74.400000000000006</v>
      </c>
      <c r="F410" s="94">
        <v>37.200000000000003</v>
      </c>
      <c r="G410" s="95"/>
    </row>
    <row r="411" spans="2:7" x14ac:dyDescent="0.25">
      <c r="B411" s="91" t="s">
        <v>751</v>
      </c>
      <c r="C411" s="94">
        <v>326</v>
      </c>
      <c r="D411" s="94">
        <v>228.2</v>
      </c>
      <c r="E411" s="94">
        <v>65.2</v>
      </c>
      <c r="F411" s="94">
        <v>32.6</v>
      </c>
      <c r="G411" s="95"/>
    </row>
    <row r="412" spans="2:7" x14ac:dyDescent="0.25">
      <c r="B412" s="91" t="s">
        <v>752</v>
      </c>
      <c r="C412" s="94">
        <v>385</v>
      </c>
      <c r="D412" s="94">
        <v>269.5</v>
      </c>
      <c r="E412" s="94">
        <v>77</v>
      </c>
      <c r="F412" s="94">
        <v>38.5</v>
      </c>
      <c r="G412" s="95"/>
    </row>
    <row r="413" spans="2:7" x14ac:dyDescent="0.25">
      <c r="B413" s="91" t="s">
        <v>753</v>
      </c>
      <c r="C413" s="94">
        <v>339</v>
      </c>
      <c r="D413" s="94">
        <v>237.3</v>
      </c>
      <c r="E413" s="94">
        <v>67.8</v>
      </c>
      <c r="F413" s="94">
        <v>33.9</v>
      </c>
      <c r="G413" s="95"/>
    </row>
    <row r="414" spans="2:7" x14ac:dyDescent="0.25">
      <c r="B414" s="91" t="s">
        <v>754</v>
      </c>
      <c r="C414" s="94">
        <v>395</v>
      </c>
      <c r="D414" s="94">
        <v>276.5</v>
      </c>
      <c r="E414" s="94">
        <v>79</v>
      </c>
      <c r="F414" s="94">
        <v>39.5</v>
      </c>
      <c r="G414" s="95"/>
    </row>
    <row r="415" spans="2:7" x14ac:dyDescent="0.25">
      <c r="B415" s="91" t="s">
        <v>755</v>
      </c>
      <c r="C415" s="94">
        <v>510</v>
      </c>
      <c r="D415" s="94">
        <v>357</v>
      </c>
      <c r="E415" s="94">
        <v>102</v>
      </c>
      <c r="F415" s="94">
        <v>51</v>
      </c>
      <c r="G415" s="95"/>
    </row>
    <row r="416" spans="2:7" x14ac:dyDescent="0.25">
      <c r="B416" s="91" t="s">
        <v>756</v>
      </c>
      <c r="C416" s="94">
        <v>580</v>
      </c>
      <c r="D416" s="94">
        <v>406</v>
      </c>
      <c r="E416" s="94">
        <v>116</v>
      </c>
      <c r="F416" s="94">
        <v>58</v>
      </c>
      <c r="G416" s="95"/>
    </row>
    <row r="417" spans="2:7" x14ac:dyDescent="0.25">
      <c r="B417" s="91" t="s">
        <v>757</v>
      </c>
      <c r="C417" s="94">
        <v>331</v>
      </c>
      <c r="D417" s="94">
        <v>231.7</v>
      </c>
      <c r="E417" s="94">
        <v>66.2</v>
      </c>
      <c r="F417" s="94">
        <v>33.1</v>
      </c>
      <c r="G417" s="95"/>
    </row>
    <row r="418" spans="2:7" x14ac:dyDescent="0.25">
      <c r="B418" s="91" t="s">
        <v>758</v>
      </c>
      <c r="C418" s="94">
        <v>403</v>
      </c>
      <c r="D418" s="94">
        <v>282.10000000000002</v>
      </c>
      <c r="E418" s="94">
        <v>80.599999999999994</v>
      </c>
      <c r="F418" s="94">
        <v>40.299999999999997</v>
      </c>
      <c r="G418" s="95"/>
    </row>
    <row r="419" spans="2:7" x14ac:dyDescent="0.25">
      <c r="B419" s="91" t="s">
        <v>759</v>
      </c>
      <c r="C419" s="94">
        <v>266</v>
      </c>
      <c r="D419" s="94">
        <v>186.2</v>
      </c>
      <c r="E419" s="94">
        <v>53.2</v>
      </c>
      <c r="F419" s="94">
        <v>26.6</v>
      </c>
      <c r="G419" s="95"/>
    </row>
    <row r="420" spans="2:7" x14ac:dyDescent="0.25">
      <c r="B420" s="91" t="s">
        <v>760</v>
      </c>
      <c r="C420" s="94">
        <v>320</v>
      </c>
      <c r="D420" s="94">
        <v>224</v>
      </c>
      <c r="E420" s="94">
        <v>64</v>
      </c>
      <c r="F420" s="94">
        <v>32</v>
      </c>
      <c r="G420" s="95"/>
    </row>
    <row r="421" spans="2:7" x14ac:dyDescent="0.25">
      <c r="B421" s="91" t="s">
        <v>132</v>
      </c>
      <c r="C421" s="94"/>
      <c r="D421" s="94"/>
      <c r="E421" s="94"/>
      <c r="F421" s="94"/>
      <c r="G421" s="95"/>
    </row>
    <row r="422" spans="2:7" x14ac:dyDescent="0.25">
      <c r="B422" s="91" t="s">
        <v>761</v>
      </c>
      <c r="C422" s="94"/>
      <c r="D422" s="94"/>
      <c r="E422" s="94"/>
      <c r="F422" s="94"/>
      <c r="G422" s="95"/>
    </row>
    <row r="423" spans="2:7" x14ac:dyDescent="0.25">
      <c r="B423" s="91" t="s">
        <v>762</v>
      </c>
      <c r="C423" s="94">
        <v>231</v>
      </c>
      <c r="D423" s="94">
        <v>161.69999999999999</v>
      </c>
      <c r="E423" s="94">
        <v>46.2</v>
      </c>
      <c r="F423" s="94">
        <v>23.1</v>
      </c>
      <c r="G423" s="95"/>
    </row>
    <row r="424" spans="2:7" x14ac:dyDescent="0.25">
      <c r="B424" s="91" t="s">
        <v>763</v>
      </c>
      <c r="C424" s="94">
        <v>261</v>
      </c>
      <c r="D424" s="94">
        <v>182.7</v>
      </c>
      <c r="E424" s="94">
        <v>52.2</v>
      </c>
      <c r="F424" s="94">
        <v>26.1</v>
      </c>
      <c r="G424" s="95"/>
    </row>
    <row r="425" spans="2:7" x14ac:dyDescent="0.25">
      <c r="B425" s="91" t="s">
        <v>764</v>
      </c>
      <c r="C425" s="94">
        <v>209</v>
      </c>
      <c r="D425" s="94">
        <v>146.30000000000001</v>
      </c>
      <c r="E425" s="94">
        <v>41.8</v>
      </c>
      <c r="F425" s="94">
        <v>20.9</v>
      </c>
      <c r="G425" s="95"/>
    </row>
    <row r="426" spans="2:7" x14ac:dyDescent="0.25">
      <c r="B426" s="91" t="s">
        <v>765</v>
      </c>
      <c r="C426" s="94">
        <v>209</v>
      </c>
      <c r="D426" s="94">
        <v>146.30000000000001</v>
      </c>
      <c r="E426" s="94">
        <v>41.8</v>
      </c>
      <c r="F426" s="94">
        <v>20.9</v>
      </c>
      <c r="G426" s="95"/>
    </row>
    <row r="427" spans="2:7" x14ac:dyDescent="0.25">
      <c r="B427" s="91" t="s">
        <v>766</v>
      </c>
      <c r="C427" s="94">
        <v>219</v>
      </c>
      <c r="D427" s="94">
        <v>153.30000000000001</v>
      </c>
      <c r="E427" s="94">
        <v>43.8</v>
      </c>
      <c r="F427" s="94">
        <v>21.9</v>
      </c>
      <c r="G427" s="95"/>
    </row>
    <row r="428" spans="2:7" x14ac:dyDescent="0.25">
      <c r="B428" s="91" t="s">
        <v>767</v>
      </c>
      <c r="C428" s="94">
        <v>210</v>
      </c>
      <c r="D428" s="94">
        <v>147</v>
      </c>
      <c r="E428" s="94">
        <v>42</v>
      </c>
      <c r="F428" s="94">
        <v>21</v>
      </c>
      <c r="G428" s="95"/>
    </row>
    <row r="429" spans="2:7" x14ac:dyDescent="0.25">
      <c r="B429" s="91" t="s">
        <v>768</v>
      </c>
      <c r="C429" s="94">
        <v>216</v>
      </c>
      <c r="D429" s="94">
        <v>151.19999999999999</v>
      </c>
      <c r="E429" s="94">
        <v>43.2</v>
      </c>
      <c r="F429" s="94">
        <v>21.6</v>
      </c>
      <c r="G429" s="95"/>
    </row>
    <row r="430" spans="2:7" x14ac:dyDescent="0.25">
      <c r="B430" s="91" t="s">
        <v>769</v>
      </c>
      <c r="C430" s="94">
        <v>188</v>
      </c>
      <c r="D430" s="94">
        <v>131.6</v>
      </c>
      <c r="E430" s="94">
        <v>37.6</v>
      </c>
      <c r="F430" s="94">
        <v>18.8</v>
      </c>
      <c r="G430" s="95"/>
    </row>
    <row r="431" spans="2:7" x14ac:dyDescent="0.25">
      <c r="B431" s="91" t="s">
        <v>770</v>
      </c>
      <c r="C431" s="94">
        <v>367</v>
      </c>
      <c r="D431" s="94">
        <v>256.89999999999998</v>
      </c>
      <c r="E431" s="94">
        <v>73.400000000000006</v>
      </c>
      <c r="F431" s="94">
        <v>36.700000000000003</v>
      </c>
      <c r="G431" s="95"/>
    </row>
    <row r="432" spans="2:7" x14ac:dyDescent="0.25">
      <c r="B432" s="91" t="s">
        <v>771</v>
      </c>
      <c r="C432" s="94">
        <v>225</v>
      </c>
      <c r="D432" s="94">
        <v>157.5</v>
      </c>
      <c r="E432" s="94">
        <v>45</v>
      </c>
      <c r="F432" s="94">
        <v>22.5</v>
      </c>
      <c r="G432" s="95"/>
    </row>
    <row r="433" spans="2:7" x14ac:dyDescent="0.25">
      <c r="B433" s="91" t="s">
        <v>772</v>
      </c>
      <c r="C433" s="94">
        <v>220</v>
      </c>
      <c r="D433" s="94">
        <v>154</v>
      </c>
      <c r="E433" s="94">
        <v>44</v>
      </c>
      <c r="F433" s="94">
        <v>22</v>
      </c>
      <c r="G433" s="95"/>
    </row>
    <row r="434" spans="2:7" x14ac:dyDescent="0.25">
      <c r="B434" s="91" t="s">
        <v>773</v>
      </c>
      <c r="C434" s="94">
        <v>251</v>
      </c>
      <c r="D434" s="94">
        <v>175.7</v>
      </c>
      <c r="E434" s="94">
        <v>50.2</v>
      </c>
      <c r="F434" s="94">
        <v>25.1</v>
      </c>
      <c r="G434" s="95"/>
    </row>
    <row r="435" spans="2:7" x14ac:dyDescent="0.25">
      <c r="B435" s="91" t="s">
        <v>774</v>
      </c>
      <c r="C435" s="94">
        <v>141</v>
      </c>
      <c r="D435" s="94">
        <v>98.7</v>
      </c>
      <c r="E435" s="94">
        <v>28.2</v>
      </c>
      <c r="F435" s="94">
        <v>14.1</v>
      </c>
      <c r="G435" s="95"/>
    </row>
    <row r="436" spans="2:7" x14ac:dyDescent="0.25">
      <c r="B436" s="91" t="s">
        <v>775</v>
      </c>
      <c r="C436" s="94"/>
      <c r="D436" s="94"/>
      <c r="E436" s="94"/>
      <c r="F436" s="94"/>
      <c r="G436" s="95"/>
    </row>
    <row r="437" spans="2:7" x14ac:dyDescent="0.25">
      <c r="B437" s="91" t="s">
        <v>776</v>
      </c>
      <c r="C437" s="94">
        <v>247</v>
      </c>
      <c r="D437" s="94">
        <v>172.9</v>
      </c>
      <c r="E437" s="94">
        <v>49.4</v>
      </c>
      <c r="F437" s="94">
        <v>24.7</v>
      </c>
      <c r="G437" s="95"/>
    </row>
    <row r="438" spans="2:7" x14ac:dyDescent="0.25">
      <c r="B438" s="91" t="s">
        <v>777</v>
      </c>
      <c r="C438" s="94">
        <v>229</v>
      </c>
      <c r="D438" s="94">
        <v>160.30000000000001</v>
      </c>
      <c r="E438" s="94">
        <v>45.8</v>
      </c>
      <c r="F438" s="94">
        <v>22.9</v>
      </c>
      <c r="G438" s="95"/>
    </row>
    <row r="439" spans="2:7" x14ac:dyDescent="0.25">
      <c r="B439" s="91" t="s">
        <v>778</v>
      </c>
      <c r="C439" s="94">
        <v>124</v>
      </c>
      <c r="D439" s="94">
        <v>86.8</v>
      </c>
      <c r="E439" s="94">
        <v>24.8</v>
      </c>
      <c r="F439" s="94">
        <v>12.4</v>
      </c>
      <c r="G439" s="95"/>
    </row>
    <row r="440" spans="2:7" x14ac:dyDescent="0.25">
      <c r="B440" s="91" t="s">
        <v>779</v>
      </c>
      <c r="C440" s="94"/>
      <c r="D440" s="94"/>
      <c r="E440" s="94"/>
      <c r="F440" s="94"/>
      <c r="G440" s="95"/>
    </row>
    <row r="441" spans="2:7" x14ac:dyDescent="0.25">
      <c r="B441" s="98" t="s">
        <v>780</v>
      </c>
      <c r="C441" s="94">
        <v>235</v>
      </c>
      <c r="D441" s="94">
        <v>164.5</v>
      </c>
      <c r="E441" s="94">
        <v>47</v>
      </c>
      <c r="F441" s="94">
        <v>23.5</v>
      </c>
      <c r="G441" s="95"/>
    </row>
    <row r="442" spans="2:7" x14ac:dyDescent="0.25">
      <c r="B442" s="98" t="s">
        <v>781</v>
      </c>
      <c r="C442" s="94">
        <v>144</v>
      </c>
      <c r="D442" s="94">
        <v>100.8</v>
      </c>
      <c r="E442" s="94">
        <v>28.8</v>
      </c>
      <c r="F442" s="94">
        <v>14.4</v>
      </c>
      <c r="G442" s="95"/>
    </row>
    <row r="443" spans="2:7" x14ac:dyDescent="0.25">
      <c r="B443" s="91" t="s">
        <v>782</v>
      </c>
      <c r="C443" s="94"/>
      <c r="D443" s="94"/>
      <c r="E443" s="94"/>
      <c r="F443" s="94"/>
      <c r="G443" s="95"/>
    </row>
    <row r="444" spans="2:7" x14ac:dyDescent="0.25">
      <c r="B444" s="91" t="s">
        <v>783</v>
      </c>
      <c r="C444" s="94">
        <v>210</v>
      </c>
      <c r="D444" s="94">
        <v>147</v>
      </c>
      <c r="E444" s="94">
        <v>42</v>
      </c>
      <c r="F444" s="94">
        <v>21</v>
      </c>
      <c r="G444" s="95"/>
    </row>
    <row r="445" spans="2:7" x14ac:dyDescent="0.25">
      <c r="B445" s="91" t="s">
        <v>784</v>
      </c>
      <c r="C445" s="94">
        <v>234</v>
      </c>
      <c r="D445" s="94">
        <v>163.80000000000001</v>
      </c>
      <c r="E445" s="94">
        <v>46.8</v>
      </c>
      <c r="F445" s="94">
        <v>23.4</v>
      </c>
      <c r="G445" s="95"/>
    </row>
    <row r="446" spans="2:7" x14ac:dyDescent="0.25">
      <c r="B446" s="91" t="s">
        <v>785</v>
      </c>
      <c r="C446" s="94">
        <v>237</v>
      </c>
      <c r="D446" s="94">
        <v>165.9</v>
      </c>
      <c r="E446" s="94">
        <v>47.4</v>
      </c>
      <c r="F446" s="94">
        <v>23.7</v>
      </c>
      <c r="G446" s="95"/>
    </row>
    <row r="447" spans="2:7" x14ac:dyDescent="0.25">
      <c r="B447" s="91" t="s">
        <v>786</v>
      </c>
      <c r="C447" s="94">
        <v>133</v>
      </c>
      <c r="D447" s="94">
        <v>93.1</v>
      </c>
      <c r="E447" s="94">
        <v>26.6</v>
      </c>
      <c r="F447" s="94">
        <v>13.3</v>
      </c>
      <c r="G447" s="95"/>
    </row>
    <row r="448" spans="2:7" x14ac:dyDescent="0.25">
      <c r="B448" s="91" t="s">
        <v>133</v>
      </c>
      <c r="C448" s="94">
        <v>590</v>
      </c>
      <c r="D448" s="94">
        <v>413</v>
      </c>
      <c r="E448" s="94">
        <v>118</v>
      </c>
      <c r="F448" s="94">
        <v>59</v>
      </c>
      <c r="G448" s="95"/>
    </row>
    <row r="449" spans="2:7" x14ac:dyDescent="0.25">
      <c r="B449" s="91" t="s">
        <v>787</v>
      </c>
      <c r="C449" s="94"/>
      <c r="D449" s="94"/>
      <c r="E449" s="94"/>
      <c r="F449" s="94"/>
      <c r="G449" s="95"/>
    </row>
    <row r="450" spans="2:7" x14ac:dyDescent="0.25">
      <c r="B450" s="91" t="s">
        <v>788</v>
      </c>
      <c r="C450" s="94">
        <v>171</v>
      </c>
      <c r="D450" s="94">
        <v>119.7</v>
      </c>
      <c r="E450" s="94">
        <v>34.200000000000003</v>
      </c>
      <c r="F450" s="94">
        <v>17.100000000000001</v>
      </c>
      <c r="G450" s="95"/>
    </row>
    <row r="451" spans="2:7" x14ac:dyDescent="0.25">
      <c r="B451" s="91" t="s">
        <v>789</v>
      </c>
      <c r="C451" s="94">
        <v>100</v>
      </c>
      <c r="D451" s="94">
        <v>70</v>
      </c>
      <c r="E451" s="94">
        <v>20</v>
      </c>
      <c r="F451" s="94">
        <v>10</v>
      </c>
      <c r="G451" s="95"/>
    </row>
    <row r="452" spans="2:7" x14ac:dyDescent="0.25">
      <c r="B452" s="91" t="s">
        <v>790</v>
      </c>
      <c r="C452" s="94"/>
      <c r="D452" s="94"/>
      <c r="E452" s="94"/>
      <c r="F452" s="94"/>
      <c r="G452" s="95"/>
    </row>
    <row r="453" spans="2:7" x14ac:dyDescent="0.25">
      <c r="B453" s="91" t="s">
        <v>791</v>
      </c>
      <c r="C453" s="94">
        <v>231</v>
      </c>
      <c r="D453" s="94">
        <v>161.69999999999999</v>
      </c>
      <c r="E453" s="94">
        <v>46.2</v>
      </c>
      <c r="F453" s="94">
        <v>23.1</v>
      </c>
      <c r="G453" s="95"/>
    </row>
    <row r="454" spans="2:7" x14ac:dyDescent="0.25">
      <c r="B454" s="91" t="s">
        <v>792</v>
      </c>
      <c r="C454" s="94">
        <v>144</v>
      </c>
      <c r="D454" s="94">
        <v>100.8</v>
      </c>
      <c r="E454" s="94">
        <v>28.8</v>
      </c>
      <c r="F454" s="94">
        <v>14.4</v>
      </c>
      <c r="G454" s="95"/>
    </row>
    <row r="455" spans="2:7" x14ac:dyDescent="0.25">
      <c r="B455" s="91" t="s">
        <v>793</v>
      </c>
      <c r="C455" s="94"/>
      <c r="D455" s="94"/>
      <c r="E455" s="94"/>
      <c r="F455" s="94"/>
      <c r="G455" s="95"/>
    </row>
    <row r="456" spans="2:7" x14ac:dyDescent="0.25">
      <c r="B456" s="91" t="s">
        <v>794</v>
      </c>
      <c r="C456" s="94">
        <v>230</v>
      </c>
      <c r="D456" s="94">
        <v>161</v>
      </c>
      <c r="E456" s="94">
        <v>46</v>
      </c>
      <c r="F456" s="94">
        <v>23</v>
      </c>
      <c r="G456" s="95"/>
    </row>
    <row r="457" spans="2:7" x14ac:dyDescent="0.25">
      <c r="B457" s="91" t="s">
        <v>795</v>
      </c>
      <c r="C457" s="94">
        <v>156</v>
      </c>
      <c r="D457" s="94">
        <v>109.2</v>
      </c>
      <c r="E457" s="94">
        <v>31.2</v>
      </c>
      <c r="F457" s="94">
        <v>15.6</v>
      </c>
      <c r="G457" s="95"/>
    </row>
    <row r="458" spans="2:7" x14ac:dyDescent="0.25">
      <c r="B458" s="91" t="s">
        <v>796</v>
      </c>
      <c r="C458" s="94"/>
      <c r="D458" s="94"/>
      <c r="E458" s="94"/>
      <c r="F458" s="94"/>
      <c r="G458" s="95"/>
    </row>
    <row r="459" spans="2:7" x14ac:dyDescent="0.25">
      <c r="B459" s="91" t="s">
        <v>797</v>
      </c>
      <c r="C459" s="94">
        <v>246</v>
      </c>
      <c r="D459" s="94">
        <v>172.2</v>
      </c>
      <c r="E459" s="94">
        <v>49.2</v>
      </c>
      <c r="F459" s="94">
        <v>24.6</v>
      </c>
      <c r="G459" s="95"/>
    </row>
    <row r="460" spans="2:7" x14ac:dyDescent="0.25">
      <c r="B460" s="91" t="s">
        <v>798</v>
      </c>
      <c r="C460" s="94">
        <v>173</v>
      </c>
      <c r="D460" s="94">
        <v>121.1</v>
      </c>
      <c r="E460" s="94">
        <v>34.6</v>
      </c>
      <c r="F460" s="94">
        <v>17.3</v>
      </c>
      <c r="G460" s="95"/>
    </row>
    <row r="461" spans="2:7" x14ac:dyDescent="0.25">
      <c r="B461" s="91" t="s">
        <v>134</v>
      </c>
      <c r="C461" s="94">
        <v>444</v>
      </c>
      <c r="D461" s="94">
        <v>310.8</v>
      </c>
      <c r="E461" s="94">
        <v>88.8</v>
      </c>
      <c r="F461" s="94">
        <v>44.4</v>
      </c>
      <c r="G461" s="95"/>
    </row>
    <row r="462" spans="2:7" x14ac:dyDescent="0.25">
      <c r="B462" s="91" t="s">
        <v>799</v>
      </c>
      <c r="C462" s="94"/>
      <c r="D462" s="94"/>
      <c r="E462" s="94"/>
      <c r="F462" s="94"/>
      <c r="G462" s="95"/>
    </row>
    <row r="463" spans="2:7" x14ac:dyDescent="0.25">
      <c r="B463" s="91" t="s">
        <v>800</v>
      </c>
      <c r="C463" s="94">
        <v>182</v>
      </c>
      <c r="D463" s="94">
        <v>127.4</v>
      </c>
      <c r="E463" s="94">
        <v>36.4</v>
      </c>
      <c r="F463" s="94">
        <v>18.2</v>
      </c>
      <c r="G463" s="95"/>
    </row>
    <row r="464" spans="2:7" x14ac:dyDescent="0.25">
      <c r="B464" s="98" t="s">
        <v>801</v>
      </c>
      <c r="C464" s="94">
        <v>184</v>
      </c>
      <c r="D464" s="94">
        <v>128.80000000000001</v>
      </c>
      <c r="E464" s="94">
        <v>36.799999999999997</v>
      </c>
      <c r="F464" s="94">
        <v>18.399999999999999</v>
      </c>
      <c r="G464" s="95"/>
    </row>
    <row r="465" spans="2:7" x14ac:dyDescent="0.25">
      <c r="B465" s="98" t="s">
        <v>802</v>
      </c>
      <c r="C465" s="94">
        <v>243</v>
      </c>
      <c r="D465" s="94">
        <v>170.1</v>
      </c>
      <c r="E465" s="94">
        <v>48.6</v>
      </c>
      <c r="F465" s="94">
        <v>24.3</v>
      </c>
      <c r="G465" s="95"/>
    </row>
    <row r="466" spans="2:7" x14ac:dyDescent="0.25">
      <c r="B466" s="98" t="s">
        <v>803</v>
      </c>
      <c r="C466" s="94">
        <v>334</v>
      </c>
      <c r="D466" s="94">
        <v>233.8</v>
      </c>
      <c r="E466" s="94">
        <v>66.8</v>
      </c>
      <c r="F466" s="94">
        <v>33.4</v>
      </c>
      <c r="G466" s="95"/>
    </row>
    <row r="467" spans="2:7" x14ac:dyDescent="0.25">
      <c r="B467" s="98" t="s">
        <v>804</v>
      </c>
      <c r="C467" s="94">
        <v>100</v>
      </c>
      <c r="D467" s="94">
        <v>70</v>
      </c>
      <c r="E467" s="94">
        <v>20</v>
      </c>
      <c r="F467" s="94">
        <v>10</v>
      </c>
      <c r="G467" s="95"/>
    </row>
    <row r="468" spans="2:7" x14ac:dyDescent="0.25">
      <c r="B468" s="98" t="s">
        <v>135</v>
      </c>
      <c r="C468" s="94">
        <v>336</v>
      </c>
      <c r="D468" s="94">
        <v>235.2</v>
      </c>
      <c r="E468" s="94">
        <v>67.2</v>
      </c>
      <c r="F468" s="94">
        <v>33.6</v>
      </c>
      <c r="G468" s="95"/>
    </row>
    <row r="469" spans="2:7" x14ac:dyDescent="0.25">
      <c r="B469" s="98" t="s">
        <v>136</v>
      </c>
      <c r="C469" s="94">
        <v>329</v>
      </c>
      <c r="D469" s="94">
        <v>230.3</v>
      </c>
      <c r="E469" s="94">
        <v>65.8</v>
      </c>
      <c r="F469" s="94">
        <v>32.9</v>
      </c>
      <c r="G469" s="95"/>
    </row>
    <row r="470" spans="2:7" x14ac:dyDescent="0.25">
      <c r="B470" s="98" t="s">
        <v>805</v>
      </c>
      <c r="C470" s="94"/>
      <c r="D470" s="94"/>
      <c r="E470" s="94"/>
      <c r="F470" s="94"/>
      <c r="G470" s="95"/>
    </row>
    <row r="471" spans="2:7" x14ac:dyDescent="0.25">
      <c r="B471" s="98" t="s">
        <v>806</v>
      </c>
      <c r="C471" s="94">
        <v>450</v>
      </c>
      <c r="D471" s="94">
        <v>315</v>
      </c>
      <c r="E471" s="94">
        <v>90</v>
      </c>
      <c r="F471" s="94">
        <v>45</v>
      </c>
      <c r="G471" s="95"/>
    </row>
    <row r="472" spans="2:7" x14ac:dyDescent="0.25">
      <c r="B472" s="98" t="s">
        <v>807</v>
      </c>
      <c r="C472" s="94">
        <v>540</v>
      </c>
      <c r="D472" s="94">
        <v>378</v>
      </c>
      <c r="E472" s="94">
        <v>108</v>
      </c>
      <c r="F472" s="94">
        <v>54</v>
      </c>
      <c r="G472" s="95"/>
    </row>
    <row r="473" spans="2:7" x14ac:dyDescent="0.25">
      <c r="B473" s="98" t="s">
        <v>808</v>
      </c>
      <c r="C473" s="94"/>
      <c r="D473" s="94"/>
      <c r="E473" s="94"/>
      <c r="F473" s="94"/>
      <c r="G473" s="95"/>
    </row>
    <row r="474" spans="2:7" x14ac:dyDescent="0.25">
      <c r="B474" s="98" t="s">
        <v>809</v>
      </c>
      <c r="C474" s="94">
        <v>270</v>
      </c>
      <c r="D474" s="94">
        <v>189</v>
      </c>
      <c r="E474" s="94">
        <v>54</v>
      </c>
      <c r="F474" s="94">
        <v>27</v>
      </c>
      <c r="G474" s="95"/>
    </row>
    <row r="475" spans="2:7" x14ac:dyDescent="0.25">
      <c r="B475" s="98" t="s">
        <v>810</v>
      </c>
      <c r="C475" s="94">
        <v>300</v>
      </c>
      <c r="D475" s="94">
        <v>210</v>
      </c>
      <c r="E475" s="94">
        <v>60</v>
      </c>
      <c r="F475" s="94">
        <v>30</v>
      </c>
      <c r="G475" s="95"/>
    </row>
    <row r="476" spans="2:7" x14ac:dyDescent="0.25">
      <c r="B476" s="91" t="s">
        <v>811</v>
      </c>
      <c r="C476" s="94">
        <v>201</v>
      </c>
      <c r="D476" s="94">
        <v>140.69999999999999</v>
      </c>
      <c r="E476" s="94">
        <v>40.200000000000003</v>
      </c>
      <c r="F476" s="94">
        <v>20.100000000000001</v>
      </c>
      <c r="G476" s="95"/>
    </row>
    <row r="477" spans="2:7" x14ac:dyDescent="0.25">
      <c r="B477" s="91" t="s">
        <v>812</v>
      </c>
      <c r="C477" s="94"/>
      <c r="D477" s="94"/>
      <c r="E477" s="94"/>
      <c r="F477" s="94"/>
      <c r="G477" s="95"/>
    </row>
    <row r="478" spans="2:7" x14ac:dyDescent="0.25">
      <c r="B478" s="98" t="s">
        <v>813</v>
      </c>
      <c r="C478" s="94">
        <v>582</v>
      </c>
      <c r="D478" s="94">
        <v>407.4</v>
      </c>
      <c r="E478" s="94">
        <v>116.4</v>
      </c>
      <c r="F478" s="94">
        <v>58.2</v>
      </c>
      <c r="G478" s="95"/>
    </row>
    <row r="479" spans="2:7" x14ac:dyDescent="0.25">
      <c r="B479" s="98" t="s">
        <v>814</v>
      </c>
      <c r="C479" s="94">
        <v>708</v>
      </c>
      <c r="D479" s="94">
        <v>495.6</v>
      </c>
      <c r="E479" s="94">
        <v>141.6</v>
      </c>
      <c r="F479" s="94">
        <v>70.8</v>
      </c>
      <c r="G479" s="95"/>
    </row>
    <row r="480" spans="2:7" x14ac:dyDescent="0.25">
      <c r="B480" s="98" t="s">
        <v>137</v>
      </c>
      <c r="C480" s="94">
        <v>326</v>
      </c>
      <c r="D480" s="94">
        <v>228.2</v>
      </c>
      <c r="E480" s="94">
        <v>65.2</v>
      </c>
      <c r="F480" s="94">
        <v>32.6</v>
      </c>
      <c r="G480" s="95"/>
    </row>
    <row r="481" spans="2:7" x14ac:dyDescent="0.25">
      <c r="B481" s="98" t="s">
        <v>815</v>
      </c>
      <c r="C481" s="94"/>
      <c r="D481" s="94"/>
      <c r="E481" s="94"/>
      <c r="F481" s="94"/>
      <c r="G481" s="95"/>
    </row>
    <row r="482" spans="2:7" x14ac:dyDescent="0.25">
      <c r="B482" s="98" t="s">
        <v>816</v>
      </c>
      <c r="C482" s="94">
        <v>496</v>
      </c>
      <c r="D482" s="94">
        <v>347.2</v>
      </c>
      <c r="E482" s="94">
        <v>99.2</v>
      </c>
      <c r="F482" s="94">
        <v>49.6</v>
      </c>
      <c r="G482" s="95"/>
    </row>
    <row r="483" spans="2:7" x14ac:dyDescent="0.25">
      <c r="B483" s="98" t="s">
        <v>817</v>
      </c>
      <c r="C483" s="94">
        <v>530</v>
      </c>
      <c r="D483" s="94">
        <v>371</v>
      </c>
      <c r="E483" s="94">
        <v>106</v>
      </c>
      <c r="F483" s="94">
        <v>53</v>
      </c>
      <c r="G483" s="95"/>
    </row>
    <row r="484" spans="2:7" x14ac:dyDescent="0.25">
      <c r="B484" s="98" t="s">
        <v>818</v>
      </c>
      <c r="C484" s="94"/>
      <c r="D484" s="94"/>
      <c r="E484" s="94"/>
      <c r="F484" s="94"/>
      <c r="G484" s="95"/>
    </row>
    <row r="485" spans="2:7" x14ac:dyDescent="0.25">
      <c r="B485" s="98" t="s">
        <v>819</v>
      </c>
      <c r="C485" s="94">
        <v>256</v>
      </c>
      <c r="D485" s="94">
        <v>179.2</v>
      </c>
      <c r="E485" s="94">
        <v>51.2</v>
      </c>
      <c r="F485" s="94">
        <v>25.6</v>
      </c>
      <c r="G485" s="95"/>
    </row>
    <row r="486" spans="2:7" x14ac:dyDescent="0.25">
      <c r="B486" s="98" t="s">
        <v>820</v>
      </c>
      <c r="C486" s="94">
        <v>103</v>
      </c>
      <c r="D486" s="94">
        <v>72.099999999999994</v>
      </c>
      <c r="E486" s="94">
        <v>20.6</v>
      </c>
      <c r="F486" s="94">
        <v>10.3</v>
      </c>
      <c r="G486" s="95"/>
    </row>
    <row r="487" spans="2:7" x14ac:dyDescent="0.25">
      <c r="B487" s="98" t="s">
        <v>821</v>
      </c>
      <c r="C487" s="94"/>
      <c r="D487" s="94"/>
      <c r="E487" s="94"/>
      <c r="F487" s="94"/>
      <c r="G487" s="95"/>
    </row>
    <row r="488" spans="2:7" x14ac:dyDescent="0.25">
      <c r="B488" s="98" t="s">
        <v>822</v>
      </c>
      <c r="C488" s="94">
        <v>319</v>
      </c>
      <c r="D488" s="94">
        <v>223.3</v>
      </c>
      <c r="E488" s="94">
        <v>63.8</v>
      </c>
      <c r="F488" s="94">
        <v>31.9</v>
      </c>
      <c r="G488" s="95"/>
    </row>
    <row r="489" spans="2:7" x14ac:dyDescent="0.25">
      <c r="B489" s="98" t="s">
        <v>823</v>
      </c>
      <c r="C489" s="94">
        <v>259</v>
      </c>
      <c r="D489" s="94">
        <v>181.3</v>
      </c>
      <c r="E489" s="94">
        <v>51.8</v>
      </c>
      <c r="F489" s="94">
        <v>25.9</v>
      </c>
      <c r="G489" s="95"/>
    </row>
    <row r="490" spans="2:7" x14ac:dyDescent="0.25">
      <c r="B490" s="98" t="s">
        <v>824</v>
      </c>
      <c r="C490" s="94"/>
      <c r="D490" s="94"/>
      <c r="E490" s="94"/>
      <c r="F490" s="94"/>
      <c r="G490" s="95"/>
    </row>
    <row r="491" spans="2:7" x14ac:dyDescent="0.25">
      <c r="B491" s="98" t="s">
        <v>825</v>
      </c>
      <c r="C491" s="94">
        <v>352</v>
      </c>
      <c r="D491" s="94">
        <v>246.4</v>
      </c>
      <c r="E491" s="94">
        <v>70.400000000000006</v>
      </c>
      <c r="F491" s="94">
        <v>35.200000000000003</v>
      </c>
      <c r="G491" s="95"/>
    </row>
    <row r="492" spans="2:7" x14ac:dyDescent="0.25">
      <c r="B492" s="98" t="s">
        <v>826</v>
      </c>
      <c r="C492" s="94">
        <v>407</v>
      </c>
      <c r="D492" s="94">
        <v>284.89999999999998</v>
      </c>
      <c r="E492" s="94">
        <v>81.400000000000006</v>
      </c>
      <c r="F492" s="94">
        <v>40.700000000000003</v>
      </c>
      <c r="G492" s="95"/>
    </row>
    <row r="493" spans="2:7" x14ac:dyDescent="0.25">
      <c r="B493" s="98" t="s">
        <v>827</v>
      </c>
      <c r="C493" s="94"/>
      <c r="D493" s="94"/>
      <c r="E493" s="94"/>
      <c r="F493" s="94"/>
      <c r="G493" s="95"/>
    </row>
    <row r="494" spans="2:7" x14ac:dyDescent="0.25">
      <c r="B494" s="98" t="s">
        <v>828</v>
      </c>
      <c r="C494" s="94">
        <v>341</v>
      </c>
      <c r="D494" s="94">
        <v>238.7</v>
      </c>
      <c r="E494" s="94">
        <v>68.2</v>
      </c>
      <c r="F494" s="94">
        <v>34.1</v>
      </c>
      <c r="G494" s="95"/>
    </row>
    <row r="495" spans="2:7" x14ac:dyDescent="0.25">
      <c r="B495" s="98" t="s">
        <v>829</v>
      </c>
      <c r="C495" s="94">
        <v>484</v>
      </c>
      <c r="D495" s="94">
        <v>338.8</v>
      </c>
      <c r="E495" s="94">
        <v>96.8</v>
      </c>
      <c r="F495" s="94">
        <v>48.4</v>
      </c>
      <c r="G495" s="95"/>
    </row>
    <row r="496" spans="2:7" x14ac:dyDescent="0.25">
      <c r="B496" s="91" t="s">
        <v>830</v>
      </c>
      <c r="C496" s="94"/>
      <c r="D496" s="94"/>
      <c r="E496" s="94"/>
      <c r="F496" s="94"/>
      <c r="G496" s="95"/>
    </row>
    <row r="497" spans="2:7" x14ac:dyDescent="0.25">
      <c r="B497" s="91" t="s">
        <v>831</v>
      </c>
      <c r="C497" s="94">
        <v>284</v>
      </c>
      <c r="D497" s="94">
        <v>198.8</v>
      </c>
      <c r="E497" s="94">
        <v>56.8</v>
      </c>
      <c r="F497" s="94">
        <v>28.4</v>
      </c>
      <c r="G497" s="95"/>
    </row>
    <row r="498" spans="2:7" x14ac:dyDescent="0.25">
      <c r="B498" s="91" t="s">
        <v>832</v>
      </c>
      <c r="C498" s="94">
        <v>127</v>
      </c>
      <c r="D498" s="94">
        <v>88.9</v>
      </c>
      <c r="E498" s="94">
        <v>25.4</v>
      </c>
      <c r="F498" s="94">
        <v>12.7</v>
      </c>
      <c r="G498" s="95"/>
    </row>
    <row r="499" spans="2:7" x14ac:dyDescent="0.25">
      <c r="B499" s="98" t="s">
        <v>833</v>
      </c>
      <c r="C499" s="94">
        <v>100</v>
      </c>
      <c r="D499" s="94">
        <v>70</v>
      </c>
      <c r="E499" s="94">
        <v>20</v>
      </c>
      <c r="F499" s="94">
        <v>10</v>
      </c>
      <c r="G499" s="95"/>
    </row>
    <row r="500" spans="2:7" x14ac:dyDescent="0.25">
      <c r="B500" s="98" t="s">
        <v>834</v>
      </c>
      <c r="C500" s="94"/>
      <c r="D500" s="94"/>
      <c r="E500" s="94"/>
      <c r="F500" s="94"/>
      <c r="G500" s="95"/>
    </row>
    <row r="501" spans="2:7" x14ac:dyDescent="0.25">
      <c r="B501" s="98" t="s">
        <v>835</v>
      </c>
      <c r="C501" s="94">
        <v>130</v>
      </c>
      <c r="D501" s="94">
        <v>91</v>
      </c>
      <c r="E501" s="94">
        <v>26</v>
      </c>
      <c r="F501" s="94">
        <v>13</v>
      </c>
      <c r="G501" s="95"/>
    </row>
    <row r="502" spans="2:7" x14ac:dyDescent="0.25">
      <c r="B502" s="98" t="s">
        <v>836</v>
      </c>
      <c r="C502" s="94">
        <v>126</v>
      </c>
      <c r="D502" s="94">
        <v>88.2</v>
      </c>
      <c r="E502" s="94">
        <v>25.2</v>
      </c>
      <c r="F502" s="94">
        <v>12.6</v>
      </c>
      <c r="G502" s="95"/>
    </row>
    <row r="503" spans="2:7" x14ac:dyDescent="0.25">
      <c r="B503" s="98" t="s">
        <v>837</v>
      </c>
      <c r="C503" s="94">
        <v>171</v>
      </c>
      <c r="D503" s="94">
        <v>119.7</v>
      </c>
      <c r="E503" s="94">
        <v>34.200000000000003</v>
      </c>
      <c r="F503" s="94">
        <v>17.100000000000001</v>
      </c>
      <c r="G503" s="95"/>
    </row>
    <row r="504" spans="2:7" x14ac:dyDescent="0.25">
      <c r="B504" s="98" t="s">
        <v>838</v>
      </c>
      <c r="C504" s="94">
        <v>163</v>
      </c>
      <c r="D504" s="94">
        <v>114.1</v>
      </c>
      <c r="E504" s="94">
        <v>32.6</v>
      </c>
      <c r="F504" s="94">
        <v>16.3</v>
      </c>
      <c r="G504" s="95"/>
    </row>
    <row r="505" spans="2:7" x14ac:dyDescent="0.25">
      <c r="B505" s="98" t="s">
        <v>839</v>
      </c>
      <c r="C505" s="94">
        <v>100</v>
      </c>
      <c r="D505" s="94">
        <v>70</v>
      </c>
      <c r="E505" s="94">
        <v>20</v>
      </c>
      <c r="F505" s="94">
        <v>10</v>
      </c>
      <c r="G505" s="95"/>
    </row>
    <row r="506" spans="2:7" x14ac:dyDescent="0.25">
      <c r="B506" s="98" t="s">
        <v>840</v>
      </c>
      <c r="C506" s="94"/>
      <c r="D506" s="94"/>
      <c r="E506" s="94"/>
      <c r="F506" s="94"/>
      <c r="G506" s="95"/>
    </row>
    <row r="507" spans="2:7" x14ac:dyDescent="0.25">
      <c r="B507" s="98" t="s">
        <v>841</v>
      </c>
      <c r="C507" s="94">
        <v>252</v>
      </c>
      <c r="D507" s="94">
        <v>176.4</v>
      </c>
      <c r="E507" s="94">
        <v>50.4</v>
      </c>
      <c r="F507" s="94">
        <v>25.2</v>
      </c>
      <c r="G507" s="95"/>
    </row>
    <row r="508" spans="2:7" x14ac:dyDescent="0.25">
      <c r="B508" s="98" t="s">
        <v>842</v>
      </c>
      <c r="C508" s="94">
        <v>148</v>
      </c>
      <c r="D508" s="94">
        <v>103.6</v>
      </c>
      <c r="E508" s="94">
        <v>29.6</v>
      </c>
      <c r="F508" s="94">
        <v>14.8</v>
      </c>
      <c r="G508" s="95"/>
    </row>
    <row r="509" spans="2:7" x14ac:dyDescent="0.25">
      <c r="B509" s="98" t="s">
        <v>843</v>
      </c>
      <c r="C509" s="94"/>
      <c r="D509" s="94"/>
      <c r="E509" s="94"/>
      <c r="F509" s="94"/>
      <c r="G509" s="95"/>
    </row>
    <row r="510" spans="2:7" x14ac:dyDescent="0.25">
      <c r="B510" s="98" t="s">
        <v>844</v>
      </c>
      <c r="C510" s="94">
        <v>182</v>
      </c>
      <c r="D510" s="94">
        <v>127.4</v>
      </c>
      <c r="E510" s="94">
        <v>36.4</v>
      </c>
      <c r="F510" s="94">
        <v>18.2</v>
      </c>
      <c r="G510" s="95"/>
    </row>
    <row r="511" spans="2:7" x14ac:dyDescent="0.25">
      <c r="B511" s="98" t="s">
        <v>845</v>
      </c>
      <c r="C511" s="94">
        <v>197</v>
      </c>
      <c r="D511" s="94">
        <v>137.9</v>
      </c>
      <c r="E511" s="94">
        <v>39.4</v>
      </c>
      <c r="F511" s="94">
        <v>19.7</v>
      </c>
      <c r="G511" s="95"/>
    </row>
    <row r="512" spans="2:7" x14ac:dyDescent="0.25">
      <c r="B512" s="98" t="s">
        <v>846</v>
      </c>
      <c r="C512" s="94">
        <v>193</v>
      </c>
      <c r="D512" s="94">
        <v>135.1</v>
      </c>
      <c r="E512" s="94">
        <v>38.6</v>
      </c>
      <c r="F512" s="94">
        <v>19.3</v>
      </c>
      <c r="G512" s="95"/>
    </row>
    <row r="513" spans="2:7" x14ac:dyDescent="0.25">
      <c r="B513" s="98" t="s">
        <v>847</v>
      </c>
      <c r="C513" s="94">
        <v>185</v>
      </c>
      <c r="D513" s="94">
        <v>129.5</v>
      </c>
      <c r="E513" s="94">
        <v>37</v>
      </c>
      <c r="F513" s="94">
        <v>18.5</v>
      </c>
      <c r="G513" s="95"/>
    </row>
    <row r="514" spans="2:7" x14ac:dyDescent="0.25">
      <c r="B514" s="98" t="s">
        <v>848</v>
      </c>
      <c r="C514" s="94">
        <v>345</v>
      </c>
      <c r="D514" s="94">
        <v>241.5</v>
      </c>
      <c r="E514" s="94">
        <v>69</v>
      </c>
      <c r="F514" s="94">
        <v>34.5</v>
      </c>
      <c r="G514" s="95"/>
    </row>
    <row r="515" spans="2:7" x14ac:dyDescent="0.25">
      <c r="B515" s="98" t="s">
        <v>849</v>
      </c>
      <c r="C515" s="94">
        <v>117</v>
      </c>
      <c r="D515" s="94">
        <v>81.900000000000006</v>
      </c>
      <c r="E515" s="94">
        <v>23.4</v>
      </c>
      <c r="F515" s="94">
        <v>11.7</v>
      </c>
      <c r="G515" s="95"/>
    </row>
    <row r="516" spans="2:7" x14ac:dyDescent="0.25">
      <c r="B516" s="98" t="s">
        <v>850</v>
      </c>
      <c r="C516" s="94"/>
      <c r="D516" s="94"/>
      <c r="E516" s="94"/>
      <c r="F516" s="94"/>
      <c r="G516" s="95"/>
    </row>
    <row r="517" spans="2:7" x14ac:dyDescent="0.25">
      <c r="B517" s="98" t="s">
        <v>851</v>
      </c>
      <c r="C517" s="94">
        <v>167</v>
      </c>
      <c r="D517" s="94">
        <v>116.9</v>
      </c>
      <c r="E517" s="94">
        <v>33.4</v>
      </c>
      <c r="F517" s="94">
        <v>16.7</v>
      </c>
      <c r="G517" s="95"/>
    </row>
    <row r="518" spans="2:7" x14ac:dyDescent="0.25">
      <c r="B518" s="91" t="s">
        <v>852</v>
      </c>
      <c r="C518" s="94">
        <v>131</v>
      </c>
      <c r="D518" s="94">
        <v>91.7</v>
      </c>
      <c r="E518" s="94">
        <v>26.2</v>
      </c>
      <c r="F518" s="94">
        <v>13.1</v>
      </c>
      <c r="G518" s="95"/>
    </row>
    <row r="519" spans="2:7" x14ac:dyDescent="0.25">
      <c r="B519" s="91" t="s">
        <v>853</v>
      </c>
      <c r="C519" s="94">
        <v>133</v>
      </c>
      <c r="D519" s="94">
        <v>93.1</v>
      </c>
      <c r="E519" s="94">
        <v>26.6</v>
      </c>
      <c r="F519" s="94">
        <v>13.3</v>
      </c>
      <c r="G519" s="95"/>
    </row>
    <row r="520" spans="2:7" x14ac:dyDescent="0.25">
      <c r="B520" s="91" t="s">
        <v>854</v>
      </c>
      <c r="C520" s="94">
        <v>223</v>
      </c>
      <c r="D520" s="94">
        <v>156.1</v>
      </c>
      <c r="E520" s="94">
        <v>44.6</v>
      </c>
      <c r="F520" s="94">
        <v>22.3</v>
      </c>
      <c r="G520" s="95"/>
    </row>
    <row r="521" spans="2:7" x14ac:dyDescent="0.25">
      <c r="B521" s="91" t="s">
        <v>855</v>
      </c>
      <c r="C521" s="94">
        <v>229</v>
      </c>
      <c r="D521" s="94">
        <v>160.30000000000001</v>
      </c>
      <c r="E521" s="94">
        <v>45.8</v>
      </c>
      <c r="F521" s="94">
        <v>22.9</v>
      </c>
      <c r="G521" s="95"/>
    </row>
    <row r="522" spans="2:7" x14ac:dyDescent="0.25">
      <c r="B522" s="91" t="s">
        <v>856</v>
      </c>
      <c r="C522" s="94">
        <v>121</v>
      </c>
      <c r="D522" s="94">
        <v>84.7</v>
      </c>
      <c r="E522" s="94">
        <v>24.2</v>
      </c>
      <c r="F522" s="94">
        <v>12.1</v>
      </c>
      <c r="G522" s="95"/>
    </row>
    <row r="523" spans="2:7" x14ac:dyDescent="0.25">
      <c r="B523" s="91" t="s">
        <v>857</v>
      </c>
      <c r="C523" s="94"/>
      <c r="D523" s="94"/>
      <c r="E523" s="94"/>
      <c r="F523" s="94"/>
      <c r="G523" s="95"/>
    </row>
    <row r="524" spans="2:7" x14ac:dyDescent="0.25">
      <c r="B524" s="91" t="s">
        <v>858</v>
      </c>
      <c r="C524" s="94">
        <v>237</v>
      </c>
      <c r="D524" s="94">
        <v>165.9</v>
      </c>
      <c r="E524" s="94">
        <v>47.4</v>
      </c>
      <c r="F524" s="94">
        <v>23.7</v>
      </c>
      <c r="G524" s="95"/>
    </row>
    <row r="525" spans="2:7" x14ac:dyDescent="0.25">
      <c r="B525" s="91" t="s">
        <v>859</v>
      </c>
      <c r="C525" s="94">
        <v>221</v>
      </c>
      <c r="D525" s="94">
        <v>154.69999999999999</v>
      </c>
      <c r="E525" s="94">
        <v>44.2</v>
      </c>
      <c r="F525" s="94">
        <v>22.1</v>
      </c>
      <c r="G525" s="95"/>
    </row>
    <row r="526" spans="2:7" x14ac:dyDescent="0.25">
      <c r="B526" s="91" t="s">
        <v>860</v>
      </c>
      <c r="C526" s="94">
        <v>163</v>
      </c>
      <c r="D526" s="94">
        <v>114.1</v>
      </c>
      <c r="E526" s="94">
        <v>32.6</v>
      </c>
      <c r="F526" s="94">
        <v>16.3</v>
      </c>
      <c r="G526" s="95"/>
    </row>
    <row r="527" spans="2:7" x14ac:dyDescent="0.25">
      <c r="B527" s="91" t="s">
        <v>861</v>
      </c>
      <c r="C527" s="94"/>
      <c r="D527" s="94"/>
      <c r="E527" s="94"/>
      <c r="F527" s="94"/>
      <c r="G527" s="95"/>
    </row>
    <row r="528" spans="2:7" x14ac:dyDescent="0.25">
      <c r="B528" s="91" t="s">
        <v>862</v>
      </c>
      <c r="C528" s="94">
        <v>160</v>
      </c>
      <c r="D528" s="94">
        <v>112</v>
      </c>
      <c r="E528" s="94">
        <v>32</v>
      </c>
      <c r="F528" s="94">
        <v>16</v>
      </c>
      <c r="G528" s="95"/>
    </row>
    <row r="529" spans="2:7" x14ac:dyDescent="0.25">
      <c r="B529" s="91" t="s">
        <v>863</v>
      </c>
      <c r="C529" s="94">
        <v>160</v>
      </c>
      <c r="D529" s="94">
        <v>112</v>
      </c>
      <c r="E529" s="94">
        <v>32</v>
      </c>
      <c r="F529" s="94">
        <v>16</v>
      </c>
      <c r="G529" s="95"/>
    </row>
    <row r="530" spans="2:7" x14ac:dyDescent="0.25">
      <c r="B530" s="91" t="s">
        <v>864</v>
      </c>
      <c r="C530" s="94">
        <v>100</v>
      </c>
      <c r="D530" s="94">
        <v>70</v>
      </c>
      <c r="E530" s="94">
        <v>20</v>
      </c>
      <c r="F530" s="94">
        <v>10</v>
      </c>
      <c r="G530" s="95"/>
    </row>
    <row r="531" spans="2:7" x14ac:dyDescent="0.25">
      <c r="B531" s="98" t="s">
        <v>865</v>
      </c>
      <c r="C531" s="94"/>
      <c r="D531" s="94"/>
      <c r="E531" s="94"/>
      <c r="F531" s="94"/>
      <c r="G531" s="95"/>
    </row>
    <row r="532" spans="2:7" x14ac:dyDescent="0.25">
      <c r="B532" s="98" t="s">
        <v>866</v>
      </c>
      <c r="C532" s="94">
        <v>256</v>
      </c>
      <c r="D532" s="94">
        <v>179.2</v>
      </c>
      <c r="E532" s="94">
        <v>51.2</v>
      </c>
      <c r="F532" s="94">
        <v>25.6</v>
      </c>
      <c r="G532" s="95"/>
    </row>
    <row r="533" spans="2:7" x14ac:dyDescent="0.25">
      <c r="B533" s="98" t="s">
        <v>867</v>
      </c>
      <c r="C533" s="94">
        <v>244</v>
      </c>
      <c r="D533" s="94">
        <v>170.8</v>
      </c>
      <c r="E533" s="94">
        <v>48.8</v>
      </c>
      <c r="F533" s="94">
        <v>24.4</v>
      </c>
      <c r="G533" s="95"/>
    </row>
    <row r="534" spans="2:7" x14ac:dyDescent="0.25">
      <c r="B534" s="98" t="s">
        <v>868</v>
      </c>
      <c r="C534" s="94"/>
      <c r="D534" s="94"/>
      <c r="E534" s="94"/>
      <c r="F534" s="94"/>
      <c r="G534" s="95"/>
    </row>
    <row r="535" spans="2:7" x14ac:dyDescent="0.25">
      <c r="B535" s="98" t="s">
        <v>869</v>
      </c>
      <c r="C535" s="94">
        <v>368</v>
      </c>
      <c r="D535" s="94">
        <v>257.60000000000002</v>
      </c>
      <c r="E535" s="94">
        <v>73.599999999999994</v>
      </c>
      <c r="F535" s="94">
        <v>36.799999999999997</v>
      </c>
      <c r="G535" s="95"/>
    </row>
    <row r="536" spans="2:7" x14ac:dyDescent="0.25">
      <c r="B536" s="98" t="s">
        <v>870</v>
      </c>
      <c r="C536" s="94">
        <v>413</v>
      </c>
      <c r="D536" s="94">
        <v>289.10000000000002</v>
      </c>
      <c r="E536" s="94">
        <v>82.6</v>
      </c>
      <c r="F536" s="94">
        <v>41.3</v>
      </c>
      <c r="G536" s="95"/>
    </row>
    <row r="537" spans="2:7" x14ac:dyDescent="0.25">
      <c r="B537" s="98" t="s">
        <v>871</v>
      </c>
      <c r="C537" s="94">
        <v>185</v>
      </c>
      <c r="D537" s="94">
        <v>129.5</v>
      </c>
      <c r="E537" s="94">
        <v>37</v>
      </c>
      <c r="F537" s="94">
        <v>18.5</v>
      </c>
      <c r="G537" s="95"/>
    </row>
    <row r="538" spans="2:7" x14ac:dyDescent="0.25">
      <c r="B538" s="98" t="s">
        <v>872</v>
      </c>
      <c r="C538" s="94">
        <v>188</v>
      </c>
      <c r="D538" s="94">
        <v>131.6</v>
      </c>
      <c r="E538" s="94">
        <v>37.6</v>
      </c>
      <c r="F538" s="94">
        <v>18.8</v>
      </c>
      <c r="G538" s="95"/>
    </row>
    <row r="539" spans="2:7" x14ac:dyDescent="0.25">
      <c r="B539" s="91" t="s">
        <v>873</v>
      </c>
      <c r="C539" s="94">
        <v>214</v>
      </c>
      <c r="D539" s="94">
        <v>149.80000000000001</v>
      </c>
      <c r="E539" s="94">
        <v>42.8</v>
      </c>
      <c r="F539" s="94">
        <v>21.4</v>
      </c>
      <c r="G539" s="95"/>
    </row>
    <row r="540" spans="2:7" x14ac:dyDescent="0.25">
      <c r="B540" s="91" t="s">
        <v>874</v>
      </c>
      <c r="C540" s="94">
        <v>343</v>
      </c>
      <c r="D540" s="94">
        <v>240.1</v>
      </c>
      <c r="E540" s="94">
        <v>68.599999999999994</v>
      </c>
      <c r="F540" s="94">
        <v>34.299999999999997</v>
      </c>
      <c r="G540" s="95"/>
    </row>
    <row r="541" spans="2:7" x14ac:dyDescent="0.25">
      <c r="B541" s="91" t="s">
        <v>875</v>
      </c>
      <c r="C541" s="94">
        <v>281</v>
      </c>
      <c r="D541" s="94">
        <v>196.7</v>
      </c>
      <c r="E541" s="94">
        <v>56.2</v>
      </c>
      <c r="F541" s="94">
        <v>28.1</v>
      </c>
      <c r="G541" s="95"/>
    </row>
    <row r="542" spans="2:7" x14ac:dyDescent="0.25">
      <c r="B542" s="91" t="s">
        <v>876</v>
      </c>
      <c r="C542" s="94">
        <v>305</v>
      </c>
      <c r="D542" s="94">
        <v>213.5</v>
      </c>
      <c r="E542" s="94">
        <v>61</v>
      </c>
      <c r="F542" s="94">
        <v>30.5</v>
      </c>
      <c r="G542" s="95"/>
    </row>
    <row r="543" spans="2:7" x14ac:dyDescent="0.25">
      <c r="B543" s="91" t="s">
        <v>877</v>
      </c>
      <c r="C543" s="94">
        <v>155</v>
      </c>
      <c r="D543" s="94">
        <v>108.5</v>
      </c>
      <c r="E543" s="94">
        <v>31</v>
      </c>
      <c r="F543" s="94">
        <v>15.5</v>
      </c>
      <c r="G543" s="95"/>
    </row>
    <row r="544" spans="2:7" x14ac:dyDescent="0.25">
      <c r="B544" s="91" t="s">
        <v>878</v>
      </c>
      <c r="C544" s="94"/>
      <c r="D544" s="94"/>
      <c r="E544" s="94"/>
      <c r="F544" s="94"/>
      <c r="G544" s="95"/>
    </row>
    <row r="545" spans="2:7" x14ac:dyDescent="0.25">
      <c r="B545" s="91" t="s">
        <v>879</v>
      </c>
      <c r="C545" s="94">
        <v>220</v>
      </c>
      <c r="D545" s="94">
        <v>154</v>
      </c>
      <c r="E545" s="94">
        <v>44</v>
      </c>
      <c r="F545" s="94">
        <v>22</v>
      </c>
      <c r="G545" s="95"/>
    </row>
    <row r="546" spans="2:7" x14ac:dyDescent="0.25">
      <c r="B546" s="91" t="s">
        <v>880</v>
      </c>
      <c r="C546" s="94">
        <v>181</v>
      </c>
      <c r="D546" s="94">
        <v>126.7</v>
      </c>
      <c r="E546" s="94">
        <v>36.200000000000003</v>
      </c>
      <c r="F546" s="94">
        <v>18.100000000000001</v>
      </c>
      <c r="G546" s="95"/>
    </row>
    <row r="547" spans="2:7" x14ac:dyDescent="0.25">
      <c r="B547" s="91" t="s">
        <v>881</v>
      </c>
      <c r="C547" s="94">
        <v>120</v>
      </c>
      <c r="D547" s="94">
        <v>84</v>
      </c>
      <c r="E547" s="94">
        <v>24</v>
      </c>
      <c r="F547" s="94">
        <v>12</v>
      </c>
      <c r="G547" s="95"/>
    </row>
    <row r="548" spans="2:7" x14ac:dyDescent="0.25">
      <c r="B548" s="91" t="s">
        <v>882</v>
      </c>
      <c r="C548" s="94"/>
      <c r="D548" s="94"/>
      <c r="E548" s="94"/>
      <c r="F548" s="94"/>
      <c r="G548" s="95"/>
    </row>
    <row r="549" spans="2:7" x14ac:dyDescent="0.25">
      <c r="B549" s="91" t="s">
        <v>883</v>
      </c>
      <c r="C549" s="94">
        <v>231</v>
      </c>
      <c r="D549" s="94">
        <v>161.69999999999999</v>
      </c>
      <c r="E549" s="94">
        <v>46.2</v>
      </c>
      <c r="F549" s="94">
        <v>23.1</v>
      </c>
      <c r="G549" s="95"/>
    </row>
    <row r="550" spans="2:7" x14ac:dyDescent="0.25">
      <c r="B550" s="91" t="s">
        <v>884</v>
      </c>
      <c r="C550" s="94">
        <v>206</v>
      </c>
      <c r="D550" s="94">
        <v>144.19999999999999</v>
      </c>
      <c r="E550" s="94">
        <v>41.2</v>
      </c>
      <c r="F550" s="94">
        <v>20.6</v>
      </c>
      <c r="G550" s="95"/>
    </row>
    <row r="551" spans="2:7" x14ac:dyDescent="0.25">
      <c r="B551" s="91" t="s">
        <v>885</v>
      </c>
      <c r="C551" s="94">
        <v>340</v>
      </c>
      <c r="D551" s="94">
        <v>238</v>
      </c>
      <c r="E551" s="94">
        <v>68</v>
      </c>
      <c r="F551" s="94">
        <v>34</v>
      </c>
      <c r="G551" s="95"/>
    </row>
    <row r="552" spans="2:7" x14ac:dyDescent="0.25">
      <c r="B552" s="98" t="s">
        <v>886</v>
      </c>
      <c r="C552" s="94">
        <v>114</v>
      </c>
      <c r="D552" s="94">
        <v>79.8</v>
      </c>
      <c r="E552" s="94">
        <v>22.8</v>
      </c>
      <c r="F552" s="94">
        <v>11.4</v>
      </c>
      <c r="G552" s="95"/>
    </row>
    <row r="553" spans="2:7" x14ac:dyDescent="0.25">
      <c r="B553" s="98" t="s">
        <v>887</v>
      </c>
      <c r="C553" s="94"/>
      <c r="D553" s="94"/>
      <c r="E553" s="94"/>
      <c r="F553" s="94"/>
      <c r="G553" s="95"/>
    </row>
    <row r="554" spans="2:7" x14ac:dyDescent="0.25">
      <c r="B554" s="98" t="s">
        <v>888</v>
      </c>
      <c r="C554" s="94">
        <v>204</v>
      </c>
      <c r="D554" s="94">
        <v>142.80000000000001</v>
      </c>
      <c r="E554" s="94">
        <v>40.799999999999997</v>
      </c>
      <c r="F554" s="94">
        <v>20.399999999999999</v>
      </c>
      <c r="G554" s="95"/>
    </row>
    <row r="555" spans="2:7" x14ac:dyDescent="0.25">
      <c r="B555" s="98" t="s">
        <v>889</v>
      </c>
      <c r="C555" s="94">
        <v>128</v>
      </c>
      <c r="D555" s="94">
        <v>89.6</v>
      </c>
      <c r="E555" s="94">
        <v>25.6</v>
      </c>
      <c r="F555" s="94">
        <v>12.8</v>
      </c>
      <c r="G555" s="95"/>
    </row>
    <row r="556" spans="2:7" x14ac:dyDescent="0.25">
      <c r="B556" s="98" t="s">
        <v>138</v>
      </c>
      <c r="C556" s="94"/>
      <c r="D556" s="94"/>
      <c r="E556" s="94"/>
      <c r="F556" s="94"/>
      <c r="G556" s="95"/>
    </row>
    <row r="557" spans="2:7" x14ac:dyDescent="0.25">
      <c r="B557" s="98" t="s">
        <v>890</v>
      </c>
      <c r="C557" s="94"/>
      <c r="D557" s="94"/>
      <c r="E557" s="94"/>
      <c r="F557" s="94"/>
      <c r="G557" s="95"/>
    </row>
    <row r="558" spans="2:7" x14ac:dyDescent="0.25">
      <c r="B558" s="98" t="s">
        <v>891</v>
      </c>
      <c r="C558" s="94">
        <v>272</v>
      </c>
      <c r="D558" s="94">
        <v>190.4</v>
      </c>
      <c r="E558" s="94">
        <v>54.4</v>
      </c>
      <c r="F558" s="94">
        <v>27.2</v>
      </c>
      <c r="G558" s="95"/>
    </row>
    <row r="559" spans="2:7" x14ac:dyDescent="0.25">
      <c r="B559" s="91" t="s">
        <v>892</v>
      </c>
      <c r="C559" s="94">
        <v>276</v>
      </c>
      <c r="D559" s="94">
        <v>193.2</v>
      </c>
      <c r="E559" s="94">
        <v>55.2</v>
      </c>
      <c r="F559" s="94">
        <v>27.6</v>
      </c>
      <c r="G559" s="95"/>
    </row>
    <row r="560" spans="2:7" x14ac:dyDescent="0.25">
      <c r="B560" s="91" t="s">
        <v>893</v>
      </c>
      <c r="C560" s="94">
        <v>305</v>
      </c>
      <c r="D560" s="94">
        <v>213.5</v>
      </c>
      <c r="E560" s="94">
        <v>61</v>
      </c>
      <c r="F560" s="94">
        <v>30.5</v>
      </c>
      <c r="G560" s="95"/>
    </row>
    <row r="561" spans="2:7" x14ac:dyDescent="0.25">
      <c r="B561" s="91" t="s">
        <v>894</v>
      </c>
      <c r="C561" s="94">
        <v>259</v>
      </c>
      <c r="D561" s="94">
        <v>181.3</v>
      </c>
      <c r="E561" s="94">
        <v>51.8</v>
      </c>
      <c r="F561" s="94">
        <v>25.9</v>
      </c>
      <c r="G561" s="95"/>
    </row>
    <row r="562" spans="2:7" x14ac:dyDescent="0.25">
      <c r="B562" s="98" t="s">
        <v>895</v>
      </c>
      <c r="C562" s="94">
        <v>196</v>
      </c>
      <c r="D562" s="94">
        <v>137.19999999999999</v>
      </c>
      <c r="E562" s="94">
        <v>39.200000000000003</v>
      </c>
      <c r="F562" s="94">
        <v>19.600000000000001</v>
      </c>
      <c r="G562" s="95"/>
    </row>
    <row r="563" spans="2:7" x14ac:dyDescent="0.25">
      <c r="B563" s="98" t="s">
        <v>896</v>
      </c>
      <c r="C563" s="94"/>
      <c r="D563" s="94"/>
      <c r="E563" s="94"/>
      <c r="F563" s="94"/>
      <c r="G563" s="95"/>
    </row>
    <row r="564" spans="2:7" x14ac:dyDescent="0.25">
      <c r="B564" s="98" t="s">
        <v>897</v>
      </c>
      <c r="C564" s="94">
        <v>216</v>
      </c>
      <c r="D564" s="94">
        <v>151.19999999999999</v>
      </c>
      <c r="E564" s="94">
        <v>43.2</v>
      </c>
      <c r="F564" s="94">
        <v>21.6</v>
      </c>
      <c r="G564" s="95"/>
    </row>
    <row r="565" spans="2:7" x14ac:dyDescent="0.25">
      <c r="B565" s="98" t="s">
        <v>898</v>
      </c>
      <c r="C565" s="94">
        <v>177</v>
      </c>
      <c r="D565" s="94">
        <v>123.9</v>
      </c>
      <c r="E565" s="94">
        <v>35.4</v>
      </c>
      <c r="F565" s="94">
        <v>17.7</v>
      </c>
      <c r="G565" s="95"/>
    </row>
    <row r="566" spans="2:7" x14ac:dyDescent="0.25">
      <c r="B566" s="98" t="s">
        <v>899</v>
      </c>
      <c r="C566" s="94"/>
      <c r="D566" s="94"/>
      <c r="E566" s="94"/>
      <c r="F566" s="94"/>
      <c r="G566" s="95"/>
    </row>
    <row r="567" spans="2:7" x14ac:dyDescent="0.25">
      <c r="B567" s="98" t="s">
        <v>900</v>
      </c>
      <c r="C567" s="94">
        <v>259</v>
      </c>
      <c r="D567" s="94">
        <v>181.3</v>
      </c>
      <c r="E567" s="94">
        <v>51.8</v>
      </c>
      <c r="F567" s="94">
        <v>25.9</v>
      </c>
      <c r="G567" s="95"/>
    </row>
    <row r="568" spans="2:7" x14ac:dyDescent="0.25">
      <c r="B568" s="91" t="s">
        <v>901</v>
      </c>
      <c r="C568" s="94">
        <v>100</v>
      </c>
      <c r="D568" s="94">
        <v>70</v>
      </c>
      <c r="E568" s="94">
        <v>20</v>
      </c>
      <c r="F568" s="94">
        <v>10</v>
      </c>
      <c r="G568" s="95"/>
    </row>
    <row r="569" spans="2:7" x14ac:dyDescent="0.25">
      <c r="B569" s="91" t="s">
        <v>902</v>
      </c>
      <c r="C569" s="94"/>
      <c r="D569" s="94"/>
      <c r="E569" s="94"/>
      <c r="F569" s="94"/>
      <c r="G569" s="95"/>
    </row>
    <row r="570" spans="2:7" x14ac:dyDescent="0.25">
      <c r="B570" s="91" t="s">
        <v>903</v>
      </c>
      <c r="C570" s="94">
        <v>239</v>
      </c>
      <c r="D570" s="94">
        <v>167.3</v>
      </c>
      <c r="E570" s="94">
        <v>47.8</v>
      </c>
      <c r="F570" s="94">
        <v>23.9</v>
      </c>
      <c r="G570" s="95"/>
    </row>
    <row r="571" spans="2:7" x14ac:dyDescent="0.25">
      <c r="B571" s="98" t="s">
        <v>904</v>
      </c>
      <c r="C571" s="94">
        <v>173</v>
      </c>
      <c r="D571" s="94">
        <v>121.1</v>
      </c>
      <c r="E571" s="94">
        <v>34.6</v>
      </c>
      <c r="F571" s="94">
        <v>17.3</v>
      </c>
      <c r="G571" s="95"/>
    </row>
    <row r="572" spans="2:7" x14ac:dyDescent="0.25">
      <c r="B572" s="98" t="s">
        <v>905</v>
      </c>
      <c r="C572" s="94"/>
      <c r="D572" s="94"/>
      <c r="E572" s="94"/>
      <c r="F572" s="94"/>
      <c r="G572" s="95"/>
    </row>
    <row r="573" spans="2:7" x14ac:dyDescent="0.25">
      <c r="B573" s="98" t="s">
        <v>906</v>
      </c>
      <c r="C573" s="94">
        <v>127</v>
      </c>
      <c r="D573" s="94">
        <v>88.9</v>
      </c>
      <c r="E573" s="94">
        <v>25.4</v>
      </c>
      <c r="F573" s="94">
        <v>12.7</v>
      </c>
      <c r="G573" s="95"/>
    </row>
    <row r="574" spans="2:7" x14ac:dyDescent="0.25">
      <c r="B574" s="98" t="s">
        <v>907</v>
      </c>
      <c r="C574" s="94">
        <v>100</v>
      </c>
      <c r="D574" s="94">
        <v>70</v>
      </c>
      <c r="E574" s="94">
        <v>20</v>
      </c>
      <c r="F574" s="94">
        <v>10</v>
      </c>
      <c r="G574" s="95"/>
    </row>
    <row r="575" spans="2:7" x14ac:dyDescent="0.25">
      <c r="B575" s="98" t="s">
        <v>908</v>
      </c>
      <c r="C575" s="94"/>
      <c r="D575" s="94"/>
      <c r="E575" s="94"/>
      <c r="F575" s="94"/>
      <c r="G575" s="95"/>
    </row>
    <row r="576" spans="2:7" x14ac:dyDescent="0.25">
      <c r="B576" s="98" t="s">
        <v>909</v>
      </c>
      <c r="C576" s="94">
        <v>243</v>
      </c>
      <c r="D576" s="94">
        <v>170.1</v>
      </c>
      <c r="E576" s="94">
        <v>48.6</v>
      </c>
      <c r="F576" s="94">
        <v>24.3</v>
      </c>
      <c r="G576" s="95"/>
    </row>
    <row r="577" spans="2:7" x14ac:dyDescent="0.25">
      <c r="B577" s="98" t="s">
        <v>910</v>
      </c>
      <c r="C577" s="94">
        <v>100</v>
      </c>
      <c r="D577" s="94">
        <v>70</v>
      </c>
      <c r="E577" s="94">
        <v>20</v>
      </c>
      <c r="F577" s="94">
        <v>10</v>
      </c>
      <c r="G577" s="95"/>
    </row>
    <row r="578" spans="2:7" x14ac:dyDescent="0.25">
      <c r="B578" s="98" t="s">
        <v>911</v>
      </c>
      <c r="C578" s="94"/>
      <c r="D578" s="94"/>
      <c r="E578" s="94"/>
      <c r="F578" s="94"/>
      <c r="G578" s="95"/>
    </row>
    <row r="579" spans="2:7" x14ac:dyDescent="0.25">
      <c r="B579" s="98" t="s">
        <v>912</v>
      </c>
      <c r="C579" s="94">
        <v>255</v>
      </c>
      <c r="D579" s="94">
        <v>178.5</v>
      </c>
      <c r="E579" s="94">
        <v>51</v>
      </c>
      <c r="F579" s="94">
        <v>25.5</v>
      </c>
      <c r="G579" s="95"/>
    </row>
    <row r="580" spans="2:7" x14ac:dyDescent="0.25">
      <c r="B580" s="98" t="s">
        <v>913</v>
      </c>
      <c r="C580" s="94">
        <v>147</v>
      </c>
      <c r="D580" s="94">
        <v>102.9</v>
      </c>
      <c r="E580" s="94">
        <v>29.4</v>
      </c>
      <c r="F580" s="94">
        <v>14.7</v>
      </c>
      <c r="G580" s="95"/>
    </row>
    <row r="581" spans="2:7" x14ac:dyDescent="0.25">
      <c r="B581" s="98" t="s">
        <v>914</v>
      </c>
      <c r="C581" s="94"/>
      <c r="D581" s="94"/>
      <c r="E581" s="94"/>
      <c r="F581" s="94"/>
      <c r="G581" s="95"/>
    </row>
    <row r="582" spans="2:7" x14ac:dyDescent="0.25">
      <c r="B582" s="98" t="s">
        <v>915</v>
      </c>
      <c r="C582" s="94">
        <v>243</v>
      </c>
      <c r="D582" s="94">
        <v>170.1</v>
      </c>
      <c r="E582" s="94">
        <v>48.6</v>
      </c>
      <c r="F582" s="94">
        <v>24.3</v>
      </c>
      <c r="G582" s="95"/>
    </row>
    <row r="583" spans="2:7" x14ac:dyDescent="0.25">
      <c r="B583" s="98" t="s">
        <v>916</v>
      </c>
      <c r="C583" s="94">
        <v>208</v>
      </c>
      <c r="D583" s="94">
        <v>145.6</v>
      </c>
      <c r="E583" s="94">
        <v>41.6</v>
      </c>
      <c r="F583" s="94">
        <v>20.8</v>
      </c>
      <c r="G583" s="95"/>
    </row>
    <row r="584" spans="2:7" x14ac:dyDescent="0.25">
      <c r="B584" s="98" t="s">
        <v>917</v>
      </c>
      <c r="C584" s="94">
        <v>141</v>
      </c>
      <c r="D584" s="94">
        <v>98.7</v>
      </c>
      <c r="E584" s="94">
        <v>28.2</v>
      </c>
      <c r="F584" s="94">
        <v>14.1</v>
      </c>
      <c r="G584" s="95"/>
    </row>
    <row r="585" spans="2:7" x14ac:dyDescent="0.25">
      <c r="B585" s="98" t="s">
        <v>918</v>
      </c>
      <c r="C585" s="94"/>
      <c r="D585" s="94"/>
      <c r="E585" s="94"/>
      <c r="F585" s="94"/>
      <c r="G585" s="95"/>
    </row>
    <row r="586" spans="2:7" x14ac:dyDescent="0.25">
      <c r="B586" s="98" t="s">
        <v>919</v>
      </c>
      <c r="C586" s="94">
        <v>311</v>
      </c>
      <c r="D586" s="94">
        <v>217.7</v>
      </c>
      <c r="E586" s="94">
        <v>62.2</v>
      </c>
      <c r="F586" s="94">
        <v>31.1</v>
      </c>
      <c r="G586" s="95"/>
    </row>
    <row r="587" spans="2:7" x14ac:dyDescent="0.25">
      <c r="B587" s="98" t="s">
        <v>920</v>
      </c>
      <c r="C587" s="94">
        <v>204</v>
      </c>
      <c r="D587" s="94">
        <v>142.80000000000001</v>
      </c>
      <c r="E587" s="94">
        <v>40.799999999999997</v>
      </c>
      <c r="F587" s="94">
        <v>20.399999999999999</v>
      </c>
      <c r="G587" s="95"/>
    </row>
    <row r="588" spans="2:7" x14ac:dyDescent="0.25">
      <c r="B588" s="98" t="s">
        <v>921</v>
      </c>
      <c r="C588" s="94"/>
      <c r="D588" s="94"/>
      <c r="E588" s="94"/>
      <c r="F588" s="94"/>
      <c r="G588" s="95"/>
    </row>
    <row r="589" spans="2:7" x14ac:dyDescent="0.25">
      <c r="B589" s="98" t="s">
        <v>922</v>
      </c>
      <c r="C589" s="94">
        <v>240</v>
      </c>
      <c r="D589" s="94">
        <v>168</v>
      </c>
      <c r="E589" s="94">
        <v>48</v>
      </c>
      <c r="F589" s="94">
        <v>24</v>
      </c>
      <c r="G589" s="95"/>
    </row>
    <row r="590" spans="2:7" x14ac:dyDescent="0.25">
      <c r="B590" s="98" t="s">
        <v>923</v>
      </c>
      <c r="C590" s="94">
        <v>102</v>
      </c>
      <c r="D590" s="94">
        <v>71.400000000000006</v>
      </c>
      <c r="E590" s="94">
        <v>20.399999999999999</v>
      </c>
      <c r="F590" s="94">
        <v>10.199999999999999</v>
      </c>
      <c r="G590" s="95"/>
    </row>
    <row r="591" spans="2:7" x14ac:dyDescent="0.25">
      <c r="B591" s="98" t="s">
        <v>924</v>
      </c>
      <c r="C591" s="94"/>
      <c r="D591" s="94"/>
      <c r="E591" s="94"/>
      <c r="F591" s="94"/>
      <c r="G591" s="95"/>
    </row>
    <row r="592" spans="2:7" x14ac:dyDescent="0.25">
      <c r="B592" s="98" t="s">
        <v>925</v>
      </c>
      <c r="C592" s="94">
        <v>208</v>
      </c>
      <c r="D592" s="94">
        <v>145.6</v>
      </c>
      <c r="E592" s="94">
        <v>41.6</v>
      </c>
      <c r="F592" s="94">
        <v>20.8</v>
      </c>
      <c r="G592" s="95"/>
    </row>
    <row r="593" spans="2:7" x14ac:dyDescent="0.25">
      <c r="B593" s="98" t="s">
        <v>926</v>
      </c>
      <c r="C593" s="94">
        <v>100</v>
      </c>
      <c r="D593" s="94">
        <v>70</v>
      </c>
      <c r="E593" s="94">
        <v>20</v>
      </c>
      <c r="F593" s="94">
        <v>10</v>
      </c>
      <c r="G593" s="95"/>
    </row>
    <row r="594" spans="2:7" x14ac:dyDescent="0.25">
      <c r="B594" s="98" t="s">
        <v>927</v>
      </c>
      <c r="C594" s="94"/>
      <c r="D594" s="94"/>
      <c r="E594" s="94"/>
      <c r="F594" s="94"/>
      <c r="G594" s="95"/>
    </row>
    <row r="595" spans="2:7" x14ac:dyDescent="0.25">
      <c r="B595" s="98" t="s">
        <v>928</v>
      </c>
      <c r="C595" s="94">
        <v>157</v>
      </c>
      <c r="D595" s="94">
        <v>109.9</v>
      </c>
      <c r="E595" s="94">
        <v>31.4</v>
      </c>
      <c r="F595" s="94">
        <v>15.7</v>
      </c>
      <c r="G595" s="95"/>
    </row>
    <row r="596" spans="2:7" x14ac:dyDescent="0.25">
      <c r="B596" s="98" t="s">
        <v>929</v>
      </c>
      <c r="C596" s="94">
        <v>237</v>
      </c>
      <c r="D596" s="94">
        <v>165.9</v>
      </c>
      <c r="E596" s="94">
        <v>47.4</v>
      </c>
      <c r="F596" s="94">
        <v>23.7</v>
      </c>
      <c r="G596" s="95"/>
    </row>
    <row r="597" spans="2:7" x14ac:dyDescent="0.25">
      <c r="B597" s="98" t="s">
        <v>930</v>
      </c>
      <c r="C597" s="94">
        <v>125</v>
      </c>
      <c r="D597" s="94">
        <v>87.5</v>
      </c>
      <c r="E597" s="94">
        <v>25</v>
      </c>
      <c r="F597" s="94">
        <v>12.5</v>
      </c>
      <c r="G597" s="95"/>
    </row>
    <row r="598" spans="2:7" x14ac:dyDescent="0.25">
      <c r="B598" s="98" t="s">
        <v>931</v>
      </c>
      <c r="C598" s="94"/>
      <c r="D598" s="94"/>
      <c r="E598" s="94"/>
      <c r="F598" s="94"/>
      <c r="G598" s="95"/>
    </row>
    <row r="599" spans="2:7" x14ac:dyDescent="0.25">
      <c r="B599" s="98" t="s">
        <v>932</v>
      </c>
      <c r="C599" s="94">
        <v>213</v>
      </c>
      <c r="D599" s="94">
        <v>149.1</v>
      </c>
      <c r="E599" s="94">
        <v>42.6</v>
      </c>
      <c r="F599" s="94">
        <v>21.3</v>
      </c>
      <c r="G599" s="95"/>
    </row>
    <row r="600" spans="2:7" x14ac:dyDescent="0.25">
      <c r="B600" s="98" t="s">
        <v>933</v>
      </c>
      <c r="C600" s="94">
        <v>222</v>
      </c>
      <c r="D600" s="94">
        <v>155.4</v>
      </c>
      <c r="E600" s="94">
        <v>44.4</v>
      </c>
      <c r="F600" s="94">
        <v>22.2</v>
      </c>
      <c r="G600" s="95"/>
    </row>
    <row r="601" spans="2:7" x14ac:dyDescent="0.25">
      <c r="B601" s="98" t="s">
        <v>934</v>
      </c>
      <c r="C601" s="94">
        <v>158</v>
      </c>
      <c r="D601" s="94">
        <v>110.6</v>
      </c>
      <c r="E601" s="94">
        <v>31.6</v>
      </c>
      <c r="F601" s="94">
        <v>15.8</v>
      </c>
      <c r="G601" s="95"/>
    </row>
    <row r="602" spans="2:7" x14ac:dyDescent="0.25">
      <c r="B602" s="98" t="s">
        <v>935</v>
      </c>
      <c r="C602" s="94">
        <v>186</v>
      </c>
      <c r="D602" s="94">
        <v>130.19999999999999</v>
      </c>
      <c r="E602" s="94">
        <v>37.200000000000003</v>
      </c>
      <c r="F602" s="94">
        <v>18.600000000000001</v>
      </c>
      <c r="G602" s="95"/>
    </row>
    <row r="603" spans="2:7" x14ac:dyDescent="0.25">
      <c r="B603" s="98" t="s">
        <v>936</v>
      </c>
      <c r="C603" s="94">
        <v>111</v>
      </c>
      <c r="D603" s="94">
        <v>77.7</v>
      </c>
      <c r="E603" s="94">
        <v>22.2</v>
      </c>
      <c r="F603" s="94">
        <v>11.1</v>
      </c>
      <c r="G603" s="95"/>
    </row>
    <row r="604" spans="2:7" x14ac:dyDescent="0.25">
      <c r="B604" s="98" t="s">
        <v>937</v>
      </c>
      <c r="C604" s="94">
        <v>100</v>
      </c>
      <c r="D604" s="94">
        <v>70</v>
      </c>
      <c r="E604" s="94">
        <v>20</v>
      </c>
      <c r="F604" s="94">
        <v>10</v>
      </c>
      <c r="G604" s="95"/>
    </row>
    <row r="605" spans="2:7" x14ac:dyDescent="0.25">
      <c r="B605" s="98" t="s">
        <v>938</v>
      </c>
      <c r="C605" s="94"/>
      <c r="D605" s="94"/>
      <c r="E605" s="94"/>
      <c r="F605" s="94"/>
      <c r="G605" s="95"/>
    </row>
    <row r="606" spans="2:7" x14ac:dyDescent="0.25">
      <c r="B606" s="98" t="s">
        <v>939</v>
      </c>
      <c r="C606" s="94">
        <v>196</v>
      </c>
      <c r="D606" s="94">
        <v>137.19999999999999</v>
      </c>
      <c r="E606" s="94">
        <v>39.200000000000003</v>
      </c>
      <c r="F606" s="94">
        <v>19.600000000000001</v>
      </c>
      <c r="G606" s="95"/>
    </row>
    <row r="607" spans="2:7" x14ac:dyDescent="0.25">
      <c r="B607" s="98" t="s">
        <v>940</v>
      </c>
      <c r="C607" s="94">
        <v>213</v>
      </c>
      <c r="D607" s="94">
        <v>149.1</v>
      </c>
      <c r="E607" s="94">
        <v>42.6</v>
      </c>
      <c r="F607" s="94">
        <v>21.3</v>
      </c>
      <c r="G607" s="95"/>
    </row>
    <row r="608" spans="2:7" x14ac:dyDescent="0.25">
      <c r="B608" s="98" t="s">
        <v>941</v>
      </c>
      <c r="C608" s="94">
        <v>119</v>
      </c>
      <c r="D608" s="94">
        <v>83.3</v>
      </c>
      <c r="E608" s="94">
        <v>23.8</v>
      </c>
      <c r="F608" s="94">
        <v>11.9</v>
      </c>
      <c r="G608" s="95"/>
    </row>
    <row r="609" spans="1:7" x14ac:dyDescent="0.25">
      <c r="B609" s="98" t="s">
        <v>942</v>
      </c>
      <c r="C609" s="94"/>
      <c r="D609" s="94"/>
      <c r="E609" s="94"/>
      <c r="F609" s="94"/>
      <c r="G609" s="95"/>
    </row>
    <row r="610" spans="1:7" x14ac:dyDescent="0.25">
      <c r="B610" s="98" t="s">
        <v>943</v>
      </c>
      <c r="C610" s="94">
        <v>223</v>
      </c>
      <c r="D610" s="94">
        <v>156.1</v>
      </c>
      <c r="E610" s="94">
        <v>44.6</v>
      </c>
      <c r="F610" s="94">
        <v>22.3</v>
      </c>
      <c r="G610" s="95"/>
    </row>
    <row r="611" spans="1:7" x14ac:dyDescent="0.25">
      <c r="B611" s="98" t="s">
        <v>944</v>
      </c>
      <c r="C611" s="94">
        <v>100</v>
      </c>
      <c r="D611" s="94">
        <v>70</v>
      </c>
      <c r="E611" s="94">
        <v>20</v>
      </c>
      <c r="F611" s="94">
        <v>10</v>
      </c>
      <c r="G611" s="95"/>
    </row>
    <row r="612" spans="1:7" x14ac:dyDescent="0.25">
      <c r="B612" s="98" t="s">
        <v>945</v>
      </c>
      <c r="C612" s="94"/>
      <c r="D612" s="94"/>
      <c r="E612" s="94"/>
      <c r="F612" s="94"/>
      <c r="G612" s="95"/>
    </row>
    <row r="613" spans="1:7" x14ac:dyDescent="0.25">
      <c r="B613" s="98" t="s">
        <v>946</v>
      </c>
      <c r="C613" s="94">
        <v>238</v>
      </c>
      <c r="D613" s="94">
        <v>166.6</v>
      </c>
      <c r="E613" s="94">
        <v>47.6</v>
      </c>
      <c r="F613" s="94">
        <v>23.8</v>
      </c>
      <c r="G613" s="95"/>
    </row>
    <row r="614" spans="1:7" x14ac:dyDescent="0.25">
      <c r="B614" s="98" t="s">
        <v>947</v>
      </c>
      <c r="C614" s="94">
        <v>218</v>
      </c>
      <c r="D614" s="94">
        <v>152.6</v>
      </c>
      <c r="E614" s="94">
        <v>43.6</v>
      </c>
      <c r="F614" s="94">
        <v>21.8</v>
      </c>
      <c r="G614" s="95"/>
    </row>
    <row r="615" spans="1:7" x14ac:dyDescent="0.25">
      <c r="B615" s="98" t="s">
        <v>948</v>
      </c>
      <c r="C615" s="94"/>
      <c r="D615" s="94"/>
      <c r="E615" s="94"/>
      <c r="F615" s="94"/>
      <c r="G615" s="95"/>
    </row>
    <row r="616" spans="1:7" x14ac:dyDescent="0.25">
      <c r="A616" s="107"/>
      <c r="B616" s="98" t="s">
        <v>949</v>
      </c>
      <c r="C616" s="94">
        <v>333</v>
      </c>
      <c r="D616" s="94">
        <v>233.1</v>
      </c>
      <c r="E616" s="94">
        <v>66.599999999999994</v>
      </c>
      <c r="F616" s="94">
        <v>33.299999999999997</v>
      </c>
      <c r="G616" s="95"/>
    </row>
    <row r="617" spans="1:7" x14ac:dyDescent="0.25">
      <c r="A617" s="107"/>
      <c r="B617" s="98" t="s">
        <v>950</v>
      </c>
      <c r="C617" s="94">
        <v>140</v>
      </c>
      <c r="D617" s="94">
        <v>98</v>
      </c>
      <c r="E617" s="94">
        <v>28</v>
      </c>
      <c r="F617" s="94">
        <v>14</v>
      </c>
      <c r="G617" s="95"/>
    </row>
    <row r="618" spans="1:7" x14ac:dyDescent="0.25">
      <c r="A618" s="107"/>
      <c r="B618" s="98" t="s">
        <v>951</v>
      </c>
      <c r="C618" s="94"/>
      <c r="D618" s="94"/>
      <c r="E618" s="94"/>
      <c r="F618" s="94"/>
      <c r="G618" s="95"/>
    </row>
    <row r="619" spans="1:7" x14ac:dyDescent="0.25">
      <c r="A619" s="107"/>
      <c r="B619" s="98" t="s">
        <v>952</v>
      </c>
      <c r="C619" s="94">
        <v>313</v>
      </c>
      <c r="D619" s="94">
        <v>219.1</v>
      </c>
      <c r="E619" s="94">
        <v>62.6</v>
      </c>
      <c r="F619" s="94">
        <v>31.3</v>
      </c>
      <c r="G619" s="95"/>
    </row>
    <row r="620" spans="1:7" x14ac:dyDescent="0.25">
      <c r="A620" s="107"/>
      <c r="B620" s="98" t="s">
        <v>953</v>
      </c>
      <c r="C620" s="94">
        <v>128</v>
      </c>
      <c r="D620" s="94">
        <v>89.6</v>
      </c>
      <c r="E620" s="94">
        <v>25.6</v>
      </c>
      <c r="F620" s="94">
        <v>12.8</v>
      </c>
      <c r="G620" s="95"/>
    </row>
    <row r="621" spans="1:7" x14ac:dyDescent="0.25">
      <c r="A621" s="107"/>
      <c r="B621" s="98" t="s">
        <v>954</v>
      </c>
      <c r="C621" s="94"/>
      <c r="D621" s="94"/>
      <c r="E621" s="94"/>
      <c r="F621" s="94"/>
      <c r="G621" s="95"/>
    </row>
    <row r="622" spans="1:7" x14ac:dyDescent="0.25">
      <c r="B622" s="98" t="s">
        <v>955</v>
      </c>
      <c r="C622" s="94">
        <v>199</v>
      </c>
      <c r="D622" s="94">
        <v>139.30000000000001</v>
      </c>
      <c r="E622" s="94">
        <v>39.799999999999997</v>
      </c>
      <c r="F622" s="94">
        <v>19.899999999999999</v>
      </c>
      <c r="G622" s="95"/>
    </row>
    <row r="623" spans="1:7" x14ac:dyDescent="0.25">
      <c r="B623" s="98" t="s">
        <v>956</v>
      </c>
      <c r="C623" s="94">
        <v>205</v>
      </c>
      <c r="D623" s="94">
        <v>143.5</v>
      </c>
      <c r="E623" s="94">
        <v>41</v>
      </c>
      <c r="F623" s="94">
        <v>20.5</v>
      </c>
      <c r="G623" s="95"/>
    </row>
    <row r="624" spans="1:7" x14ac:dyDescent="0.25">
      <c r="B624" s="98" t="s">
        <v>957</v>
      </c>
      <c r="C624" s="94">
        <v>373</v>
      </c>
      <c r="D624" s="94">
        <v>261.10000000000002</v>
      </c>
      <c r="E624" s="94">
        <v>74.599999999999994</v>
      </c>
      <c r="F624" s="94">
        <v>37.299999999999997</v>
      </c>
      <c r="G624" s="95"/>
    </row>
    <row r="625" spans="2:7" x14ac:dyDescent="0.25">
      <c r="B625" s="98" t="s">
        <v>958</v>
      </c>
      <c r="C625" s="94">
        <v>213</v>
      </c>
      <c r="D625" s="94">
        <v>149.1</v>
      </c>
      <c r="E625" s="94">
        <v>42.6</v>
      </c>
      <c r="F625" s="94">
        <v>21.3</v>
      </c>
      <c r="G625" s="95"/>
    </row>
    <row r="626" spans="2:7" x14ac:dyDescent="0.25">
      <c r="B626" s="98" t="s">
        <v>959</v>
      </c>
      <c r="C626" s="94">
        <v>175</v>
      </c>
      <c r="D626" s="94">
        <v>122.5</v>
      </c>
      <c r="E626" s="94">
        <v>35</v>
      </c>
      <c r="F626" s="94">
        <v>17.5</v>
      </c>
      <c r="G626" s="95"/>
    </row>
    <row r="627" spans="2:7" x14ac:dyDescent="0.25">
      <c r="B627" s="98" t="s">
        <v>960</v>
      </c>
      <c r="C627" s="94">
        <v>141</v>
      </c>
      <c r="D627" s="94">
        <v>98.7</v>
      </c>
      <c r="E627" s="94">
        <v>28.2</v>
      </c>
      <c r="F627" s="94">
        <v>14.1</v>
      </c>
      <c r="G627" s="95"/>
    </row>
    <row r="628" spans="2:7" x14ac:dyDescent="0.25">
      <c r="B628" s="98" t="s">
        <v>961</v>
      </c>
      <c r="C628" s="94"/>
      <c r="D628" s="94"/>
      <c r="E628" s="94"/>
      <c r="F628" s="94"/>
      <c r="G628" s="95"/>
    </row>
    <row r="629" spans="2:7" x14ac:dyDescent="0.25">
      <c r="B629" s="98" t="s">
        <v>962</v>
      </c>
      <c r="C629" s="94">
        <v>382</v>
      </c>
      <c r="D629" s="94">
        <v>267.39999999999998</v>
      </c>
      <c r="E629" s="94">
        <v>76.400000000000006</v>
      </c>
      <c r="F629" s="94">
        <v>38.200000000000003</v>
      </c>
      <c r="G629" s="95"/>
    </row>
    <row r="630" spans="2:7" x14ac:dyDescent="0.25">
      <c r="B630" s="98" t="s">
        <v>963</v>
      </c>
      <c r="C630" s="94">
        <v>122</v>
      </c>
      <c r="D630" s="94">
        <v>85.4</v>
      </c>
      <c r="E630" s="94">
        <v>24.4</v>
      </c>
      <c r="F630" s="94">
        <v>12.2</v>
      </c>
      <c r="G630" s="95"/>
    </row>
    <row r="631" spans="2:7" x14ac:dyDescent="0.25">
      <c r="B631" s="98" t="s">
        <v>964</v>
      </c>
      <c r="C631" s="94"/>
      <c r="D631" s="94"/>
      <c r="E631" s="94"/>
      <c r="F631" s="94"/>
      <c r="G631" s="95"/>
    </row>
    <row r="632" spans="2:7" x14ac:dyDescent="0.25">
      <c r="B632" s="98" t="s">
        <v>965</v>
      </c>
      <c r="C632" s="94">
        <v>232</v>
      </c>
      <c r="D632" s="94">
        <v>162.4</v>
      </c>
      <c r="E632" s="94">
        <v>46.4</v>
      </c>
      <c r="F632" s="94">
        <v>23.2</v>
      </c>
      <c r="G632" s="95"/>
    </row>
    <row r="633" spans="2:7" x14ac:dyDescent="0.25">
      <c r="B633" s="98" t="s">
        <v>966</v>
      </c>
      <c r="C633" s="94">
        <v>280</v>
      </c>
      <c r="D633" s="94">
        <v>196</v>
      </c>
      <c r="E633" s="94">
        <v>56</v>
      </c>
      <c r="F633" s="94">
        <v>28</v>
      </c>
      <c r="G633" s="95"/>
    </row>
    <row r="634" spans="2:7" x14ac:dyDescent="0.25">
      <c r="B634" s="98" t="s">
        <v>967</v>
      </c>
      <c r="C634" s="94">
        <v>168</v>
      </c>
      <c r="D634" s="94">
        <v>117.6</v>
      </c>
      <c r="E634" s="94">
        <v>33.6</v>
      </c>
      <c r="F634" s="94">
        <v>16.8</v>
      </c>
      <c r="G634" s="95"/>
    </row>
    <row r="635" spans="2:7" x14ac:dyDescent="0.25">
      <c r="B635" s="98" t="s">
        <v>968</v>
      </c>
      <c r="C635" s="94"/>
      <c r="D635" s="94"/>
      <c r="E635" s="94"/>
      <c r="F635" s="94"/>
      <c r="G635" s="95"/>
    </row>
    <row r="636" spans="2:7" x14ac:dyDescent="0.25">
      <c r="B636" s="98" t="s">
        <v>969</v>
      </c>
      <c r="C636" s="94">
        <v>258</v>
      </c>
      <c r="D636" s="94">
        <v>180.6</v>
      </c>
      <c r="E636" s="94">
        <v>51.6</v>
      </c>
      <c r="F636" s="94">
        <v>25.8</v>
      </c>
      <c r="G636" s="95"/>
    </row>
    <row r="637" spans="2:7" x14ac:dyDescent="0.25">
      <c r="B637" s="98" t="s">
        <v>970</v>
      </c>
      <c r="C637" s="94">
        <v>281</v>
      </c>
      <c r="D637" s="94">
        <v>196.7</v>
      </c>
      <c r="E637" s="94">
        <v>56.2</v>
      </c>
      <c r="F637" s="94">
        <v>28.1</v>
      </c>
      <c r="G637" s="95"/>
    </row>
    <row r="638" spans="2:7" x14ac:dyDescent="0.25">
      <c r="B638" s="98" t="s">
        <v>971</v>
      </c>
      <c r="C638" s="94">
        <v>125</v>
      </c>
      <c r="D638" s="94">
        <v>87.5</v>
      </c>
      <c r="E638" s="94">
        <v>25</v>
      </c>
      <c r="F638" s="94">
        <v>12.5</v>
      </c>
      <c r="G638" s="95"/>
    </row>
    <row r="639" spans="2:7" x14ac:dyDescent="0.25">
      <c r="B639" s="91" t="s">
        <v>972</v>
      </c>
      <c r="C639" s="94"/>
      <c r="D639" s="94"/>
      <c r="E639" s="94"/>
      <c r="F639" s="94"/>
      <c r="G639" s="95"/>
    </row>
    <row r="640" spans="2:7" x14ac:dyDescent="0.25">
      <c r="B640" s="91" t="s">
        <v>973</v>
      </c>
      <c r="C640" s="94">
        <v>217</v>
      </c>
      <c r="D640" s="94">
        <v>151.9</v>
      </c>
      <c r="E640" s="94">
        <v>43.4</v>
      </c>
      <c r="F640" s="94">
        <v>21.7</v>
      </c>
      <c r="G640" s="95"/>
    </row>
    <row r="641" spans="2:7" x14ac:dyDescent="0.25">
      <c r="B641" s="98" t="s">
        <v>974</v>
      </c>
      <c r="C641" s="94">
        <v>177</v>
      </c>
      <c r="D641" s="94">
        <v>123.9</v>
      </c>
      <c r="E641" s="94">
        <v>35.4</v>
      </c>
      <c r="F641" s="94">
        <v>17.7</v>
      </c>
      <c r="G641" s="95"/>
    </row>
    <row r="642" spans="2:7" x14ac:dyDescent="0.25">
      <c r="B642" s="98" t="s">
        <v>975</v>
      </c>
      <c r="C642" s="94">
        <v>141</v>
      </c>
      <c r="D642" s="94">
        <v>98.7</v>
      </c>
      <c r="E642" s="94">
        <v>28.2</v>
      </c>
      <c r="F642" s="94">
        <v>14.1</v>
      </c>
      <c r="G642" s="95"/>
    </row>
    <row r="643" spans="2:7" x14ac:dyDescent="0.25">
      <c r="B643" s="98" t="s">
        <v>976</v>
      </c>
      <c r="C643" s="94"/>
      <c r="D643" s="94"/>
      <c r="E643" s="94"/>
      <c r="F643" s="94"/>
      <c r="G643" s="95"/>
    </row>
    <row r="644" spans="2:7" x14ac:dyDescent="0.25">
      <c r="B644" s="98" t="s">
        <v>977</v>
      </c>
      <c r="C644" s="94">
        <v>237</v>
      </c>
      <c r="D644" s="94">
        <v>165.9</v>
      </c>
      <c r="E644" s="94">
        <v>47.4</v>
      </c>
      <c r="F644" s="94">
        <v>23.7</v>
      </c>
      <c r="G644" s="95"/>
    </row>
    <row r="645" spans="2:7" x14ac:dyDescent="0.25">
      <c r="B645" s="98" t="s">
        <v>978</v>
      </c>
      <c r="C645" s="94">
        <v>191</v>
      </c>
      <c r="D645" s="94">
        <v>133.69999999999999</v>
      </c>
      <c r="E645" s="94">
        <v>38.200000000000003</v>
      </c>
      <c r="F645" s="94">
        <v>19.100000000000001</v>
      </c>
      <c r="G645" s="95"/>
    </row>
    <row r="646" spans="2:7" x14ac:dyDescent="0.25">
      <c r="B646" s="98" t="s">
        <v>979</v>
      </c>
      <c r="C646" s="94">
        <v>172</v>
      </c>
      <c r="D646" s="94">
        <v>120.4</v>
      </c>
      <c r="E646" s="94">
        <v>34.4</v>
      </c>
      <c r="F646" s="94">
        <v>17.2</v>
      </c>
      <c r="G646" s="95"/>
    </row>
    <row r="647" spans="2:7" x14ac:dyDescent="0.25">
      <c r="B647" s="98" t="s">
        <v>980</v>
      </c>
      <c r="C647" s="94"/>
      <c r="D647" s="94"/>
      <c r="E647" s="94"/>
      <c r="F647" s="94"/>
      <c r="G647" s="95"/>
    </row>
    <row r="648" spans="2:7" x14ac:dyDescent="0.25">
      <c r="B648" s="98" t="s">
        <v>981</v>
      </c>
      <c r="C648" s="94">
        <v>337</v>
      </c>
      <c r="D648" s="94">
        <v>235.9</v>
      </c>
      <c r="E648" s="94">
        <v>67.400000000000006</v>
      </c>
      <c r="F648" s="94">
        <v>33.700000000000003</v>
      </c>
      <c r="G648" s="95"/>
    </row>
    <row r="649" spans="2:7" x14ac:dyDescent="0.25">
      <c r="B649" s="98" t="s">
        <v>982</v>
      </c>
      <c r="C649" s="94">
        <v>318</v>
      </c>
      <c r="D649" s="94">
        <v>222.6</v>
      </c>
      <c r="E649" s="94">
        <v>63.6</v>
      </c>
      <c r="F649" s="94">
        <v>31.8</v>
      </c>
      <c r="G649" s="95"/>
    </row>
    <row r="650" spans="2:7" x14ac:dyDescent="0.25">
      <c r="B650" s="98" t="s">
        <v>983</v>
      </c>
      <c r="C650" s="94">
        <v>126</v>
      </c>
      <c r="D650" s="94">
        <v>88.2</v>
      </c>
      <c r="E650" s="94">
        <v>25.2</v>
      </c>
      <c r="F650" s="94">
        <v>12.6</v>
      </c>
      <c r="G650" s="95"/>
    </row>
    <row r="651" spans="2:7" x14ac:dyDescent="0.25">
      <c r="B651" s="98" t="s">
        <v>984</v>
      </c>
      <c r="C651" s="94"/>
      <c r="D651" s="94"/>
      <c r="E651" s="94"/>
      <c r="F651" s="94"/>
      <c r="G651" s="95"/>
    </row>
    <row r="652" spans="2:7" x14ac:dyDescent="0.25">
      <c r="B652" s="98" t="s">
        <v>985</v>
      </c>
      <c r="C652" s="94">
        <v>225</v>
      </c>
      <c r="D652" s="94">
        <v>157.5</v>
      </c>
      <c r="E652" s="94">
        <v>45</v>
      </c>
      <c r="F652" s="94">
        <v>22.5</v>
      </c>
      <c r="G652" s="95"/>
    </row>
    <row r="653" spans="2:7" x14ac:dyDescent="0.25">
      <c r="B653" s="98" t="s">
        <v>986</v>
      </c>
      <c r="C653" s="94">
        <v>123</v>
      </c>
      <c r="D653" s="94">
        <v>86.1</v>
      </c>
      <c r="E653" s="94">
        <v>24.6</v>
      </c>
      <c r="F653" s="94">
        <v>12.3</v>
      </c>
      <c r="G653" s="95"/>
    </row>
    <row r="654" spans="2:7" x14ac:dyDescent="0.25">
      <c r="B654" s="98" t="s">
        <v>987</v>
      </c>
      <c r="C654" s="94"/>
      <c r="D654" s="94"/>
      <c r="E654" s="94"/>
      <c r="F654" s="94"/>
      <c r="G654" s="95"/>
    </row>
    <row r="655" spans="2:7" x14ac:dyDescent="0.25">
      <c r="B655" s="98" t="s">
        <v>988</v>
      </c>
      <c r="C655" s="94">
        <v>273</v>
      </c>
      <c r="D655" s="94">
        <v>191.1</v>
      </c>
      <c r="E655" s="94">
        <v>54.6</v>
      </c>
      <c r="F655" s="94">
        <v>27.3</v>
      </c>
      <c r="G655" s="95"/>
    </row>
    <row r="656" spans="2:7" x14ac:dyDescent="0.25">
      <c r="B656" s="98" t="s">
        <v>989</v>
      </c>
      <c r="C656" s="94">
        <v>126</v>
      </c>
      <c r="D656" s="94">
        <v>88.2</v>
      </c>
      <c r="E656" s="94">
        <v>25.2</v>
      </c>
      <c r="F656" s="94">
        <v>12.6</v>
      </c>
      <c r="G656" s="95"/>
    </row>
    <row r="657" spans="2:7" x14ac:dyDescent="0.25">
      <c r="B657" s="98" t="s">
        <v>990</v>
      </c>
      <c r="C657" s="94">
        <v>279</v>
      </c>
      <c r="D657" s="94">
        <v>195.3</v>
      </c>
      <c r="E657" s="94">
        <v>55.8</v>
      </c>
      <c r="F657" s="94">
        <v>27.9</v>
      </c>
      <c r="G657" s="95"/>
    </row>
    <row r="658" spans="2:7" x14ac:dyDescent="0.25">
      <c r="B658" s="98" t="s">
        <v>991</v>
      </c>
      <c r="C658" s="94">
        <v>105</v>
      </c>
      <c r="D658" s="94">
        <v>73.5</v>
      </c>
      <c r="E658" s="94">
        <v>21</v>
      </c>
      <c r="F658" s="94">
        <v>10.5</v>
      </c>
      <c r="G658" s="95"/>
    </row>
    <row r="659" spans="2:7" x14ac:dyDescent="0.25">
      <c r="B659" s="98" t="s">
        <v>992</v>
      </c>
      <c r="C659" s="94"/>
      <c r="D659" s="94"/>
      <c r="E659" s="94"/>
      <c r="F659" s="94"/>
      <c r="G659" s="95"/>
    </row>
    <row r="660" spans="2:7" x14ac:dyDescent="0.25">
      <c r="B660" s="98" t="s">
        <v>993</v>
      </c>
      <c r="C660" s="94">
        <v>251</v>
      </c>
      <c r="D660" s="94">
        <v>175.7</v>
      </c>
      <c r="E660" s="94">
        <v>50.2</v>
      </c>
      <c r="F660" s="94">
        <v>25.1</v>
      </c>
      <c r="G660" s="95"/>
    </row>
    <row r="661" spans="2:7" x14ac:dyDescent="0.25">
      <c r="B661" s="98" t="s">
        <v>994</v>
      </c>
      <c r="C661" s="94">
        <v>265</v>
      </c>
      <c r="D661" s="94">
        <v>185.5</v>
      </c>
      <c r="E661" s="94">
        <v>53</v>
      </c>
      <c r="F661" s="94">
        <v>26.5</v>
      </c>
      <c r="G661" s="95"/>
    </row>
    <row r="662" spans="2:7" x14ac:dyDescent="0.25">
      <c r="B662" s="98" t="s">
        <v>995</v>
      </c>
      <c r="C662" s="94">
        <v>155</v>
      </c>
      <c r="D662" s="94">
        <v>108.5</v>
      </c>
      <c r="E662" s="94">
        <v>31</v>
      </c>
      <c r="F662" s="94">
        <v>15.5</v>
      </c>
      <c r="G662" s="95"/>
    </row>
    <row r="663" spans="2:7" x14ac:dyDescent="0.25">
      <c r="B663" s="98" t="s">
        <v>996</v>
      </c>
      <c r="C663" s="94"/>
      <c r="D663" s="94"/>
      <c r="E663" s="94"/>
      <c r="F663" s="94"/>
      <c r="G663" s="95"/>
    </row>
    <row r="664" spans="2:7" x14ac:dyDescent="0.25">
      <c r="B664" s="98" t="s">
        <v>997</v>
      </c>
      <c r="C664" s="94">
        <v>184</v>
      </c>
      <c r="D664" s="94">
        <v>128.80000000000001</v>
      </c>
      <c r="E664" s="94">
        <v>36.799999999999997</v>
      </c>
      <c r="F664" s="94">
        <v>18.399999999999999</v>
      </c>
      <c r="G664" s="95"/>
    </row>
    <row r="665" spans="2:7" x14ac:dyDescent="0.25">
      <c r="B665" s="98" t="s">
        <v>998</v>
      </c>
      <c r="C665" s="94">
        <v>241</v>
      </c>
      <c r="D665" s="94">
        <v>168.7</v>
      </c>
      <c r="E665" s="94">
        <v>48.2</v>
      </c>
      <c r="F665" s="94">
        <v>24.1</v>
      </c>
      <c r="G665" s="95"/>
    </row>
    <row r="666" spans="2:7" x14ac:dyDescent="0.25">
      <c r="B666" s="98" t="s">
        <v>999</v>
      </c>
      <c r="C666" s="94">
        <v>100</v>
      </c>
      <c r="D666" s="94">
        <v>70</v>
      </c>
      <c r="E666" s="94">
        <v>20</v>
      </c>
      <c r="F666" s="94">
        <v>10</v>
      </c>
      <c r="G666" s="95"/>
    </row>
    <row r="667" spans="2:7" x14ac:dyDescent="0.25">
      <c r="B667" s="98" t="s">
        <v>1000</v>
      </c>
      <c r="C667" s="94"/>
      <c r="D667" s="94"/>
      <c r="E667" s="94"/>
      <c r="F667" s="94"/>
      <c r="G667" s="95"/>
    </row>
    <row r="668" spans="2:7" x14ac:dyDescent="0.25">
      <c r="B668" s="98" t="s">
        <v>1001</v>
      </c>
      <c r="C668" s="94">
        <v>217</v>
      </c>
      <c r="D668" s="94">
        <v>151.9</v>
      </c>
      <c r="E668" s="94">
        <v>43.4</v>
      </c>
      <c r="F668" s="94">
        <v>21.7</v>
      </c>
      <c r="G668" s="95"/>
    </row>
    <row r="669" spans="2:7" x14ac:dyDescent="0.25">
      <c r="B669" s="98" t="s">
        <v>1002</v>
      </c>
      <c r="C669" s="94">
        <v>267</v>
      </c>
      <c r="D669" s="94">
        <v>186.9</v>
      </c>
      <c r="E669" s="94">
        <v>53.4</v>
      </c>
      <c r="F669" s="94">
        <v>26.7</v>
      </c>
      <c r="G669" s="95"/>
    </row>
    <row r="670" spans="2:7" x14ac:dyDescent="0.25">
      <c r="B670" s="98" t="s">
        <v>1003</v>
      </c>
      <c r="C670" s="94">
        <v>102</v>
      </c>
      <c r="D670" s="94">
        <v>71.400000000000006</v>
      </c>
      <c r="E670" s="94">
        <v>20.399999999999999</v>
      </c>
      <c r="F670" s="94">
        <v>10.199999999999999</v>
      </c>
      <c r="G670" s="95"/>
    </row>
    <row r="671" spans="2:7" x14ac:dyDescent="0.25">
      <c r="B671" s="98" t="s">
        <v>1004</v>
      </c>
      <c r="C671" s="94"/>
      <c r="D671" s="94"/>
      <c r="E671" s="94"/>
      <c r="F671" s="94"/>
      <c r="G671" s="95"/>
    </row>
    <row r="672" spans="2:7" x14ac:dyDescent="0.25">
      <c r="B672" s="98" t="s">
        <v>1005</v>
      </c>
      <c r="C672" s="94">
        <v>204</v>
      </c>
      <c r="D672" s="94">
        <v>142.80000000000001</v>
      </c>
      <c r="E672" s="94">
        <v>40.799999999999997</v>
      </c>
      <c r="F672" s="94">
        <v>20.399999999999999</v>
      </c>
      <c r="G672" s="95"/>
    </row>
    <row r="673" spans="2:7" x14ac:dyDescent="0.25">
      <c r="B673" s="98" t="s">
        <v>1006</v>
      </c>
      <c r="C673" s="94">
        <v>100</v>
      </c>
      <c r="D673" s="94">
        <v>70</v>
      </c>
      <c r="E673" s="94">
        <v>20</v>
      </c>
      <c r="F673" s="94">
        <v>10</v>
      </c>
      <c r="G673" s="95"/>
    </row>
    <row r="674" spans="2:7" x14ac:dyDescent="0.25">
      <c r="B674" s="98" t="s">
        <v>139</v>
      </c>
      <c r="C674" s="94">
        <v>127</v>
      </c>
      <c r="D674" s="94">
        <v>88.9</v>
      </c>
      <c r="E674" s="94">
        <v>25.4</v>
      </c>
      <c r="F674" s="94">
        <v>12.7</v>
      </c>
      <c r="G674" s="95"/>
    </row>
    <row r="675" spans="2:7" x14ac:dyDescent="0.25">
      <c r="B675" s="98" t="s">
        <v>140</v>
      </c>
      <c r="C675" s="94"/>
      <c r="D675" s="94"/>
      <c r="E675" s="94"/>
      <c r="F675" s="94"/>
      <c r="G675" s="95"/>
    </row>
    <row r="676" spans="2:7" x14ac:dyDescent="0.25">
      <c r="B676" s="98" t="s">
        <v>1007</v>
      </c>
      <c r="C676" s="94">
        <v>260</v>
      </c>
      <c r="D676" s="94">
        <v>182</v>
      </c>
      <c r="E676" s="94">
        <v>52</v>
      </c>
      <c r="F676" s="94">
        <v>26</v>
      </c>
      <c r="G676" s="95"/>
    </row>
    <row r="677" spans="2:7" x14ac:dyDescent="0.25">
      <c r="B677" s="98" t="s">
        <v>1008</v>
      </c>
      <c r="C677" s="94">
        <v>115</v>
      </c>
      <c r="D677" s="94">
        <v>80.5</v>
      </c>
      <c r="E677" s="94">
        <v>23</v>
      </c>
      <c r="F677" s="94">
        <v>11.5</v>
      </c>
      <c r="G677" s="95"/>
    </row>
    <row r="678" spans="2:7" x14ac:dyDescent="0.25">
      <c r="B678" s="98" t="s">
        <v>1009</v>
      </c>
      <c r="C678" s="94"/>
      <c r="D678" s="94"/>
      <c r="E678" s="94"/>
      <c r="F678" s="94"/>
      <c r="G678" s="95"/>
    </row>
    <row r="679" spans="2:7" x14ac:dyDescent="0.25">
      <c r="B679" s="98" t="s">
        <v>1010</v>
      </c>
      <c r="C679" s="94">
        <v>209</v>
      </c>
      <c r="D679" s="94">
        <v>146.30000000000001</v>
      </c>
      <c r="E679" s="94">
        <v>41.8</v>
      </c>
      <c r="F679" s="94">
        <v>20.9</v>
      </c>
      <c r="G679" s="95"/>
    </row>
    <row r="680" spans="2:7" x14ac:dyDescent="0.25">
      <c r="B680" s="91" t="s">
        <v>1011</v>
      </c>
      <c r="C680" s="94">
        <v>100</v>
      </c>
      <c r="D680" s="94">
        <v>70</v>
      </c>
      <c r="E680" s="94">
        <v>20</v>
      </c>
      <c r="F680" s="94">
        <v>10</v>
      </c>
      <c r="G680" s="95"/>
    </row>
    <row r="681" spans="2:7" x14ac:dyDescent="0.25">
      <c r="B681" s="91" t="s">
        <v>1012</v>
      </c>
      <c r="C681" s="94"/>
      <c r="D681" s="94"/>
      <c r="E681" s="94"/>
      <c r="F681" s="94"/>
      <c r="G681" s="95"/>
    </row>
    <row r="682" spans="2:7" x14ac:dyDescent="0.25">
      <c r="B682" s="98" t="s">
        <v>1013</v>
      </c>
      <c r="C682" s="94">
        <v>159</v>
      </c>
      <c r="D682" s="94">
        <v>111.3</v>
      </c>
      <c r="E682" s="94">
        <v>31.8</v>
      </c>
      <c r="F682" s="94">
        <v>15.9</v>
      </c>
      <c r="G682" s="95"/>
    </row>
    <row r="683" spans="2:7" x14ac:dyDescent="0.25">
      <c r="B683" s="98" t="s">
        <v>1014</v>
      </c>
      <c r="C683" s="94">
        <v>115</v>
      </c>
      <c r="D683" s="94">
        <v>80.5</v>
      </c>
      <c r="E683" s="94">
        <v>23</v>
      </c>
      <c r="F683" s="94">
        <v>11.5</v>
      </c>
      <c r="G683" s="95"/>
    </row>
    <row r="684" spans="2:7" x14ac:dyDescent="0.25">
      <c r="B684" s="98" t="s">
        <v>1015</v>
      </c>
      <c r="C684" s="94"/>
      <c r="D684" s="94"/>
      <c r="E684" s="94"/>
      <c r="F684" s="94"/>
      <c r="G684" s="95"/>
    </row>
    <row r="685" spans="2:7" x14ac:dyDescent="0.25">
      <c r="B685" s="91" t="s">
        <v>1016</v>
      </c>
      <c r="C685" s="94">
        <v>208</v>
      </c>
      <c r="D685" s="94">
        <v>145.6</v>
      </c>
      <c r="E685" s="94">
        <v>41.6</v>
      </c>
      <c r="F685" s="94">
        <v>20.8</v>
      </c>
      <c r="G685" s="95"/>
    </row>
    <row r="686" spans="2:7" x14ac:dyDescent="0.25">
      <c r="B686" s="91" t="s">
        <v>1017</v>
      </c>
      <c r="C686" s="94">
        <v>125</v>
      </c>
      <c r="D686" s="94">
        <v>87.5</v>
      </c>
      <c r="E686" s="94">
        <v>25</v>
      </c>
      <c r="F686" s="94">
        <v>12.5</v>
      </c>
      <c r="G686" s="95"/>
    </row>
    <row r="687" spans="2:7" x14ac:dyDescent="0.25">
      <c r="B687" s="91" t="s">
        <v>1018</v>
      </c>
      <c r="C687" s="94"/>
      <c r="D687" s="94"/>
      <c r="E687" s="94"/>
      <c r="F687" s="94"/>
      <c r="G687" s="95"/>
    </row>
    <row r="688" spans="2:7" x14ac:dyDescent="0.25">
      <c r="B688" s="98" t="s">
        <v>1019</v>
      </c>
      <c r="C688" s="94">
        <v>128</v>
      </c>
      <c r="D688" s="94">
        <v>89.6</v>
      </c>
      <c r="E688" s="94">
        <v>25.6</v>
      </c>
      <c r="F688" s="94">
        <v>12.8</v>
      </c>
      <c r="G688" s="95"/>
    </row>
    <row r="689" spans="2:7" x14ac:dyDescent="0.25">
      <c r="B689" s="98" t="s">
        <v>1020</v>
      </c>
      <c r="C689" s="94">
        <v>100</v>
      </c>
      <c r="D689" s="94">
        <v>70</v>
      </c>
      <c r="E689" s="94">
        <v>20</v>
      </c>
      <c r="F689" s="94">
        <v>10</v>
      </c>
      <c r="G689" s="95"/>
    </row>
    <row r="690" spans="2:7" x14ac:dyDescent="0.25">
      <c r="B690" s="98" t="s">
        <v>141</v>
      </c>
      <c r="C690" s="94">
        <v>275</v>
      </c>
      <c r="D690" s="94">
        <v>192.5</v>
      </c>
      <c r="E690" s="94">
        <v>55</v>
      </c>
      <c r="F690" s="94">
        <v>27.5</v>
      </c>
      <c r="G690" s="95"/>
    </row>
    <row r="691" spans="2:7" x14ac:dyDescent="0.25">
      <c r="B691" s="98" t="s">
        <v>1021</v>
      </c>
      <c r="C691" s="94"/>
      <c r="D691" s="94"/>
      <c r="E691" s="94"/>
      <c r="F691" s="94"/>
      <c r="G691" s="95"/>
    </row>
    <row r="692" spans="2:7" x14ac:dyDescent="0.25">
      <c r="B692" s="98" t="s">
        <v>1022</v>
      </c>
      <c r="C692" s="94">
        <v>206</v>
      </c>
      <c r="D692" s="94">
        <v>144.19999999999999</v>
      </c>
      <c r="E692" s="94">
        <v>41.2</v>
      </c>
      <c r="F692" s="94">
        <v>20.6</v>
      </c>
      <c r="G692" s="95"/>
    </row>
    <row r="693" spans="2:7" x14ac:dyDescent="0.25">
      <c r="B693" s="98" t="s">
        <v>1023</v>
      </c>
      <c r="C693" s="94">
        <v>100</v>
      </c>
      <c r="D693" s="94">
        <v>70</v>
      </c>
      <c r="E693" s="94">
        <v>20</v>
      </c>
      <c r="F693" s="94">
        <v>10</v>
      </c>
      <c r="G693" s="95"/>
    </row>
    <row r="694" spans="2:7" x14ac:dyDescent="0.25">
      <c r="B694" s="98" t="s">
        <v>1024</v>
      </c>
      <c r="C694" s="94"/>
      <c r="D694" s="94"/>
      <c r="E694" s="94"/>
      <c r="F694" s="94"/>
      <c r="G694" s="102"/>
    </row>
    <row r="695" spans="2:7" x14ac:dyDescent="0.25">
      <c r="B695" s="98" t="s">
        <v>1025</v>
      </c>
      <c r="C695" s="94">
        <v>262</v>
      </c>
      <c r="D695" s="94">
        <v>183.4</v>
      </c>
      <c r="E695" s="94">
        <v>52.4</v>
      </c>
      <c r="F695" s="94">
        <v>26.2</v>
      </c>
      <c r="G695" s="102"/>
    </row>
    <row r="696" spans="2:7" x14ac:dyDescent="0.25">
      <c r="B696" s="98" t="s">
        <v>1026</v>
      </c>
      <c r="C696" s="94">
        <v>243</v>
      </c>
      <c r="D696" s="94">
        <v>170.1</v>
      </c>
      <c r="E696" s="94">
        <v>48.6</v>
      </c>
      <c r="F696" s="94">
        <v>24.3</v>
      </c>
      <c r="G696" s="102"/>
    </row>
    <row r="697" spans="2:7" x14ac:dyDescent="0.25">
      <c r="B697" s="98" t="s">
        <v>1027</v>
      </c>
      <c r="C697" s="94">
        <v>159</v>
      </c>
      <c r="D697" s="94">
        <v>111.3</v>
      </c>
      <c r="E697" s="94">
        <v>31.8</v>
      </c>
      <c r="F697" s="94">
        <v>15.9</v>
      </c>
      <c r="G697" s="102"/>
    </row>
    <row r="698" spans="2:7" x14ac:dyDescent="0.25">
      <c r="B698" s="98" t="s">
        <v>1028</v>
      </c>
      <c r="C698" s="94">
        <v>236</v>
      </c>
      <c r="D698" s="94">
        <v>165.2</v>
      </c>
      <c r="E698" s="94">
        <v>47.2</v>
      </c>
      <c r="F698" s="94">
        <v>23.6</v>
      </c>
      <c r="G698" s="102"/>
    </row>
    <row r="699" spans="2:7" x14ac:dyDescent="0.25">
      <c r="B699" s="98" t="s">
        <v>1029</v>
      </c>
      <c r="C699" s="94">
        <v>168</v>
      </c>
      <c r="D699" s="94">
        <v>117.6</v>
      </c>
      <c r="E699" s="94">
        <v>33.6</v>
      </c>
      <c r="F699" s="94">
        <v>16.8</v>
      </c>
      <c r="G699" s="102"/>
    </row>
    <row r="700" spans="2:7" x14ac:dyDescent="0.25">
      <c r="B700" s="98" t="s">
        <v>1030</v>
      </c>
      <c r="C700" s="94">
        <v>122</v>
      </c>
      <c r="D700" s="94">
        <v>85.4</v>
      </c>
      <c r="E700" s="94">
        <v>24.4</v>
      </c>
      <c r="F700" s="94">
        <v>12.2</v>
      </c>
      <c r="G700" s="102"/>
    </row>
    <row r="701" spans="2:7" x14ac:dyDescent="0.25">
      <c r="B701" s="98" t="s">
        <v>1031</v>
      </c>
      <c r="C701" s="94"/>
      <c r="D701" s="94"/>
      <c r="E701" s="94"/>
      <c r="F701" s="94"/>
      <c r="G701" s="102"/>
    </row>
    <row r="702" spans="2:7" x14ac:dyDescent="0.25">
      <c r="B702" s="98" t="s">
        <v>1032</v>
      </c>
      <c r="C702" s="94">
        <v>163</v>
      </c>
      <c r="D702" s="94">
        <v>114.1</v>
      </c>
      <c r="E702" s="94">
        <v>32.6</v>
      </c>
      <c r="F702" s="94">
        <v>16.3</v>
      </c>
      <c r="G702" s="102"/>
    </row>
    <row r="703" spans="2:7" x14ac:dyDescent="0.25">
      <c r="B703" s="98" t="s">
        <v>1033</v>
      </c>
      <c r="C703" s="94">
        <v>100</v>
      </c>
      <c r="D703" s="94">
        <v>70</v>
      </c>
      <c r="E703" s="94">
        <v>20</v>
      </c>
      <c r="F703" s="94">
        <v>10</v>
      </c>
      <c r="G703" s="102"/>
    </row>
    <row r="704" spans="2:7" x14ac:dyDescent="0.25">
      <c r="B704" s="98" t="s">
        <v>1034</v>
      </c>
      <c r="C704" s="94"/>
      <c r="D704" s="94"/>
      <c r="E704" s="94"/>
      <c r="F704" s="94"/>
      <c r="G704" s="102"/>
    </row>
    <row r="705" spans="2:7" x14ac:dyDescent="0.25">
      <c r="B705" s="98" t="s">
        <v>1035</v>
      </c>
      <c r="C705" s="94">
        <v>167</v>
      </c>
      <c r="D705" s="94">
        <v>116.9</v>
      </c>
      <c r="E705" s="94">
        <v>33.4</v>
      </c>
      <c r="F705" s="94">
        <v>16.7</v>
      </c>
      <c r="G705" s="102"/>
    </row>
    <row r="706" spans="2:7" x14ac:dyDescent="0.25">
      <c r="B706" s="100" t="s">
        <v>1036</v>
      </c>
      <c r="C706" s="101">
        <v>137</v>
      </c>
      <c r="D706" s="101">
        <v>95.9</v>
      </c>
      <c r="E706" s="101">
        <v>27.4</v>
      </c>
      <c r="F706" s="101">
        <v>13.7</v>
      </c>
      <c r="G706" s="102"/>
    </row>
    <row r="707" spans="2:7" x14ac:dyDescent="0.25">
      <c r="B707" s="100" t="s">
        <v>1037</v>
      </c>
      <c r="C707" s="101"/>
      <c r="D707" s="101"/>
      <c r="E707" s="101"/>
      <c r="F707" s="101"/>
      <c r="G707" s="102"/>
    </row>
    <row r="708" spans="2:7" x14ac:dyDescent="0.25">
      <c r="B708" s="100" t="s">
        <v>1038</v>
      </c>
      <c r="C708" s="101">
        <v>216</v>
      </c>
      <c r="D708" s="101">
        <v>151.19999999999999</v>
      </c>
      <c r="E708" s="101">
        <v>43.2</v>
      </c>
      <c r="F708" s="101">
        <v>21.6</v>
      </c>
      <c r="G708" s="102"/>
    </row>
    <row r="709" spans="2:7" x14ac:dyDescent="0.25">
      <c r="B709" s="100" t="s">
        <v>1039</v>
      </c>
      <c r="C709" s="101">
        <v>100</v>
      </c>
      <c r="D709" s="101">
        <v>70</v>
      </c>
      <c r="E709" s="101">
        <v>20</v>
      </c>
      <c r="F709" s="101">
        <v>10</v>
      </c>
      <c r="G709" s="102"/>
    </row>
    <row r="710" spans="2:7" x14ac:dyDescent="0.25">
      <c r="B710" s="100" t="s">
        <v>1040</v>
      </c>
      <c r="C710" s="101"/>
      <c r="D710" s="101"/>
      <c r="E710" s="101"/>
      <c r="F710" s="101"/>
      <c r="G710" s="102"/>
    </row>
    <row r="711" spans="2:7" x14ac:dyDescent="0.25">
      <c r="B711" s="100" t="s">
        <v>1041</v>
      </c>
      <c r="C711" s="101">
        <v>233</v>
      </c>
      <c r="D711" s="101">
        <v>163.1</v>
      </c>
      <c r="E711" s="101">
        <v>46.6</v>
      </c>
      <c r="F711" s="101">
        <v>23.3</v>
      </c>
      <c r="G711" s="102"/>
    </row>
    <row r="712" spans="2:7" x14ac:dyDescent="0.25">
      <c r="B712" s="100" t="s">
        <v>1042</v>
      </c>
      <c r="C712" s="101">
        <v>109</v>
      </c>
      <c r="D712" s="101">
        <v>76.3</v>
      </c>
      <c r="E712" s="101">
        <v>21.8</v>
      </c>
      <c r="F712" s="101">
        <v>10.9</v>
      </c>
      <c r="G712" s="102"/>
    </row>
    <row r="713" spans="2:7" x14ac:dyDescent="0.25">
      <c r="B713" s="100" t="s">
        <v>1043</v>
      </c>
      <c r="C713" s="101"/>
      <c r="D713" s="101"/>
      <c r="E713" s="101"/>
      <c r="F713" s="101"/>
      <c r="G713" s="102"/>
    </row>
    <row r="714" spans="2:7" x14ac:dyDescent="0.25">
      <c r="B714" s="100" t="s">
        <v>1044</v>
      </c>
      <c r="C714" s="101">
        <v>261</v>
      </c>
      <c r="D714" s="101">
        <v>182.7</v>
      </c>
      <c r="E714" s="101">
        <v>52.2</v>
      </c>
      <c r="F714" s="101">
        <v>26.1</v>
      </c>
      <c r="G714" s="102"/>
    </row>
    <row r="715" spans="2:7" x14ac:dyDescent="0.25">
      <c r="B715" s="100" t="s">
        <v>1045</v>
      </c>
      <c r="C715" s="101">
        <v>203</v>
      </c>
      <c r="D715" s="101">
        <v>142.1</v>
      </c>
      <c r="E715" s="101">
        <v>40.6</v>
      </c>
      <c r="F715" s="101">
        <v>20.3</v>
      </c>
      <c r="G715" s="102"/>
    </row>
    <row r="716" spans="2:7" x14ac:dyDescent="0.25">
      <c r="B716" s="100" t="s">
        <v>1046</v>
      </c>
      <c r="C716" s="101"/>
      <c r="D716" s="101"/>
      <c r="E716" s="101"/>
      <c r="F716" s="101"/>
      <c r="G716" s="102"/>
    </row>
    <row r="717" spans="2:7" x14ac:dyDescent="0.25">
      <c r="B717" s="100" t="s">
        <v>1047</v>
      </c>
      <c r="C717" s="101">
        <v>194</v>
      </c>
      <c r="D717" s="101">
        <v>135.80000000000001</v>
      </c>
      <c r="E717" s="101">
        <v>38.799999999999997</v>
      </c>
      <c r="F717" s="101">
        <v>19.399999999999999</v>
      </c>
      <c r="G717" s="102"/>
    </row>
    <row r="718" spans="2:7" x14ac:dyDescent="0.25">
      <c r="B718" s="100" t="s">
        <v>1048</v>
      </c>
      <c r="C718" s="101">
        <v>100</v>
      </c>
      <c r="D718" s="101">
        <v>70</v>
      </c>
      <c r="E718" s="101">
        <v>20</v>
      </c>
      <c r="F718" s="101">
        <v>10</v>
      </c>
      <c r="G718" s="102"/>
    </row>
    <row r="719" spans="2:7" x14ac:dyDescent="0.25">
      <c r="B719" s="100" t="s">
        <v>1049</v>
      </c>
      <c r="C719" s="101"/>
      <c r="D719" s="101"/>
      <c r="E719" s="101"/>
      <c r="F719" s="101"/>
      <c r="G719" s="102"/>
    </row>
    <row r="720" spans="2:7" x14ac:dyDescent="0.25">
      <c r="B720" s="100" t="s">
        <v>1050</v>
      </c>
      <c r="C720" s="101">
        <v>173</v>
      </c>
      <c r="D720" s="101">
        <v>121.1</v>
      </c>
      <c r="E720" s="101">
        <v>34.6</v>
      </c>
      <c r="F720" s="101">
        <v>17.3</v>
      </c>
      <c r="G720" s="102"/>
    </row>
    <row r="721" spans="2:7" x14ac:dyDescent="0.25">
      <c r="B721" s="100" t="s">
        <v>1051</v>
      </c>
      <c r="C721" s="101">
        <v>100</v>
      </c>
      <c r="D721" s="101">
        <v>70</v>
      </c>
      <c r="E721" s="101">
        <v>20</v>
      </c>
      <c r="F721" s="101">
        <v>10</v>
      </c>
      <c r="G721" s="102"/>
    </row>
    <row r="722" spans="2:7" x14ac:dyDescent="0.25">
      <c r="B722" s="100" t="s">
        <v>1052</v>
      </c>
      <c r="C722" s="101"/>
      <c r="D722" s="101"/>
      <c r="E722" s="101"/>
      <c r="F722" s="101"/>
      <c r="G722" s="102"/>
    </row>
    <row r="723" spans="2:7" x14ac:dyDescent="0.25">
      <c r="B723" s="100" t="s">
        <v>1053</v>
      </c>
      <c r="C723" s="101">
        <v>216</v>
      </c>
      <c r="D723" s="101">
        <v>151.19999999999999</v>
      </c>
      <c r="E723" s="101">
        <v>43.2</v>
      </c>
      <c r="F723" s="101">
        <v>21.6</v>
      </c>
      <c r="G723" s="102"/>
    </row>
    <row r="724" spans="2:7" x14ac:dyDescent="0.25">
      <c r="B724" s="100" t="s">
        <v>1054</v>
      </c>
      <c r="C724" s="101">
        <v>108</v>
      </c>
      <c r="D724" s="101">
        <v>75.599999999999994</v>
      </c>
      <c r="E724" s="101">
        <v>21.6</v>
      </c>
      <c r="F724" s="101">
        <v>10.8</v>
      </c>
      <c r="G724" s="102"/>
    </row>
    <row r="725" spans="2:7" x14ac:dyDescent="0.25">
      <c r="B725" s="100" t="s">
        <v>1055</v>
      </c>
      <c r="C725" s="101"/>
      <c r="D725" s="101"/>
      <c r="E725" s="101"/>
      <c r="F725" s="101"/>
      <c r="G725" s="102"/>
    </row>
    <row r="726" spans="2:7" x14ac:dyDescent="0.25">
      <c r="B726" s="100" t="s">
        <v>1056</v>
      </c>
      <c r="C726" s="101">
        <v>172</v>
      </c>
      <c r="D726" s="101">
        <v>120.4</v>
      </c>
      <c r="E726" s="101">
        <v>34.4</v>
      </c>
      <c r="F726" s="101">
        <v>17.2</v>
      </c>
      <c r="G726" s="102"/>
    </row>
    <row r="727" spans="2:7" x14ac:dyDescent="0.25">
      <c r="B727" s="100" t="s">
        <v>1057</v>
      </c>
      <c r="C727" s="101">
        <v>107</v>
      </c>
      <c r="D727" s="101">
        <v>74.900000000000006</v>
      </c>
      <c r="E727" s="101">
        <v>21.4</v>
      </c>
      <c r="F727" s="101">
        <v>10.7</v>
      </c>
      <c r="G727" s="102"/>
    </row>
    <row r="728" spans="2:7" x14ac:dyDescent="0.25">
      <c r="B728" s="100" t="s">
        <v>1058</v>
      </c>
      <c r="C728" s="101"/>
      <c r="D728" s="101"/>
      <c r="E728" s="101"/>
      <c r="F728" s="101"/>
      <c r="G728" s="102"/>
    </row>
    <row r="729" spans="2:7" x14ac:dyDescent="0.25">
      <c r="B729" s="100" t="s">
        <v>1059</v>
      </c>
      <c r="C729" s="101">
        <v>262</v>
      </c>
      <c r="D729" s="101">
        <v>183.4</v>
      </c>
      <c r="E729" s="101">
        <v>52.4</v>
      </c>
      <c r="F729" s="101">
        <v>26.2</v>
      </c>
      <c r="G729" s="104"/>
    </row>
    <row r="730" spans="2:7" x14ac:dyDescent="0.25">
      <c r="B730" s="100" t="s">
        <v>1060</v>
      </c>
      <c r="C730" s="101">
        <v>177</v>
      </c>
      <c r="D730" s="101">
        <v>123.9</v>
      </c>
      <c r="E730" s="101">
        <v>35.4</v>
      </c>
      <c r="F730" s="101">
        <v>17.7</v>
      </c>
      <c r="G730" s="104"/>
    </row>
    <row r="731" spans="2:7" x14ac:dyDescent="0.25">
      <c r="B731" s="100" t="s">
        <v>1061</v>
      </c>
      <c r="C731" s="101"/>
      <c r="D731" s="101"/>
      <c r="E731" s="101"/>
      <c r="F731" s="101"/>
      <c r="G731" s="104"/>
    </row>
    <row r="732" spans="2:7" x14ac:dyDescent="0.25">
      <c r="B732" s="100" t="s">
        <v>1062</v>
      </c>
      <c r="C732" s="101">
        <v>207</v>
      </c>
      <c r="D732" s="101">
        <v>144.9</v>
      </c>
      <c r="E732" s="101">
        <v>41.4</v>
      </c>
      <c r="F732" s="101">
        <v>20.7</v>
      </c>
      <c r="G732" s="106"/>
    </row>
    <row r="733" spans="2:7" x14ac:dyDescent="0.25">
      <c r="B733" s="100" t="s">
        <v>1063</v>
      </c>
      <c r="C733" s="101">
        <v>134</v>
      </c>
      <c r="D733" s="101">
        <v>93.8</v>
      </c>
      <c r="E733" s="101">
        <v>26.8</v>
      </c>
      <c r="F733" s="101">
        <v>13.4</v>
      </c>
      <c r="G733" s="104"/>
    </row>
    <row r="734" spans="2:7" x14ac:dyDescent="0.25">
      <c r="B734" s="100" t="s">
        <v>1064</v>
      </c>
      <c r="C734" s="101"/>
      <c r="D734" s="101"/>
      <c r="E734" s="101"/>
      <c r="F734" s="101"/>
      <c r="G734" s="104"/>
    </row>
    <row r="735" spans="2:7" x14ac:dyDescent="0.25">
      <c r="B735" s="100" t="s">
        <v>1065</v>
      </c>
      <c r="C735" s="101">
        <v>185</v>
      </c>
      <c r="D735" s="101">
        <v>129.5</v>
      </c>
      <c r="E735" s="101">
        <v>37</v>
      </c>
      <c r="F735" s="101">
        <v>18.5</v>
      </c>
      <c r="G735" s="104"/>
    </row>
    <row r="736" spans="2:7" x14ac:dyDescent="0.25">
      <c r="B736" s="100" t="s">
        <v>1066</v>
      </c>
      <c r="C736" s="101">
        <v>120</v>
      </c>
      <c r="D736" s="101">
        <v>84</v>
      </c>
      <c r="E736" s="101">
        <v>24</v>
      </c>
      <c r="F736" s="101">
        <v>12</v>
      </c>
      <c r="G736" s="107"/>
    </row>
    <row r="737" spans="2:7" x14ac:dyDescent="0.25">
      <c r="B737" s="100" t="s">
        <v>1067</v>
      </c>
      <c r="C737" s="101"/>
      <c r="D737" s="101"/>
      <c r="E737" s="101"/>
      <c r="F737" s="101"/>
      <c r="G737" s="107"/>
    </row>
    <row r="738" spans="2:7" x14ac:dyDescent="0.25">
      <c r="B738" s="100" t="s">
        <v>1068</v>
      </c>
      <c r="C738" s="101">
        <v>255</v>
      </c>
      <c r="D738" s="101">
        <v>178.5</v>
      </c>
      <c r="E738" s="101">
        <v>51</v>
      </c>
      <c r="F738" s="101">
        <v>25.5</v>
      </c>
    </row>
    <row r="739" spans="2:7" x14ac:dyDescent="0.25">
      <c r="B739" s="100" t="s">
        <v>1069</v>
      </c>
      <c r="C739" s="101">
        <v>256</v>
      </c>
      <c r="D739" s="101">
        <v>179.2</v>
      </c>
      <c r="E739" s="101">
        <v>51.2</v>
      </c>
      <c r="F739" s="101">
        <v>25.6</v>
      </c>
      <c r="G739" s="107"/>
    </row>
    <row r="740" spans="2:7" x14ac:dyDescent="0.25">
      <c r="B740" s="100" t="s">
        <v>1070</v>
      </c>
      <c r="C740" s="101">
        <v>258</v>
      </c>
      <c r="D740" s="101">
        <v>180.6</v>
      </c>
      <c r="E740" s="101">
        <v>51.6</v>
      </c>
      <c r="F740" s="101">
        <v>25.8</v>
      </c>
      <c r="G740" s="107"/>
    </row>
    <row r="741" spans="2:7" x14ac:dyDescent="0.25">
      <c r="B741" s="98" t="s">
        <v>1071</v>
      </c>
      <c r="C741" s="98">
        <v>254</v>
      </c>
      <c r="D741" s="98">
        <v>177.8</v>
      </c>
      <c r="E741" s="98">
        <v>50.8</v>
      </c>
      <c r="F741" s="98">
        <v>25.4</v>
      </c>
      <c r="G741" s="107"/>
    </row>
    <row r="742" spans="2:7" x14ac:dyDescent="0.25">
      <c r="B742" s="98" t="s">
        <v>1072</v>
      </c>
      <c r="C742" s="103">
        <v>206</v>
      </c>
      <c r="D742" s="103">
        <v>144.19999999999999</v>
      </c>
      <c r="E742" s="103">
        <v>41.2</v>
      </c>
      <c r="F742" s="103">
        <v>20.6</v>
      </c>
      <c r="G742" s="107"/>
    </row>
    <row r="743" spans="2:7" x14ac:dyDescent="0.25">
      <c r="B743" s="98" t="s">
        <v>142</v>
      </c>
      <c r="C743" s="103">
        <v>403</v>
      </c>
      <c r="D743" s="103">
        <v>282.10000000000002</v>
      </c>
      <c r="E743" s="103">
        <v>80.599999999999994</v>
      </c>
      <c r="F743" s="103">
        <v>40.299999999999997</v>
      </c>
      <c r="G743" s="107"/>
    </row>
    <row r="744" spans="2:7" x14ac:dyDescent="0.25">
      <c r="B744" s="98" t="s">
        <v>1073</v>
      </c>
      <c r="C744" s="105"/>
      <c r="D744" s="105"/>
      <c r="E744" s="105"/>
      <c r="F744" s="105"/>
      <c r="G744" s="107"/>
    </row>
    <row r="745" spans="2:7" x14ac:dyDescent="0.25">
      <c r="B745" s="98" t="s">
        <v>1074</v>
      </c>
      <c r="C745" s="103">
        <v>199</v>
      </c>
      <c r="D745" s="103">
        <v>139.30000000000001</v>
      </c>
      <c r="E745" s="103">
        <v>39.799999999999997</v>
      </c>
      <c r="F745" s="103">
        <v>19.899999999999999</v>
      </c>
      <c r="G745" s="107"/>
    </row>
    <row r="746" spans="2:7" x14ac:dyDescent="0.25">
      <c r="B746" s="98" t="s">
        <v>1075</v>
      </c>
      <c r="C746" s="103">
        <v>132</v>
      </c>
      <c r="D746" s="103">
        <v>92.4</v>
      </c>
      <c r="E746" s="103">
        <v>26.4</v>
      </c>
      <c r="F746" s="103">
        <v>13.2</v>
      </c>
    </row>
    <row r="747" spans="2:7" x14ac:dyDescent="0.25">
      <c r="B747" s="98" t="s">
        <v>1076</v>
      </c>
      <c r="C747" s="103"/>
      <c r="D747" s="103"/>
      <c r="E747" s="103"/>
      <c r="F747" s="103"/>
      <c r="G747" s="107"/>
    </row>
    <row r="748" spans="2:7" x14ac:dyDescent="0.25">
      <c r="B748" s="98" t="s">
        <v>1077</v>
      </c>
      <c r="C748" s="103">
        <v>237</v>
      </c>
      <c r="D748" s="103">
        <v>165.9</v>
      </c>
      <c r="E748" s="103">
        <v>47.4</v>
      </c>
      <c r="F748" s="103">
        <v>23.7</v>
      </c>
      <c r="G748" s="107"/>
    </row>
    <row r="749" spans="2:7" x14ac:dyDescent="0.25">
      <c r="B749" s="98" t="s">
        <v>1078</v>
      </c>
      <c r="C749" s="103">
        <v>185</v>
      </c>
      <c r="D749" s="103">
        <v>129.5</v>
      </c>
      <c r="E749" s="103">
        <v>37</v>
      </c>
      <c r="F749" s="103">
        <v>18.5</v>
      </c>
    </row>
    <row r="750" spans="2:7" x14ac:dyDescent="0.25">
      <c r="B750" s="98" t="s">
        <v>1079</v>
      </c>
      <c r="C750" s="105">
        <v>177</v>
      </c>
      <c r="D750" s="105">
        <v>123.9</v>
      </c>
      <c r="E750" s="105">
        <v>35.4</v>
      </c>
      <c r="F750" s="105">
        <v>17.7</v>
      </c>
      <c r="G750" s="107"/>
    </row>
    <row r="751" spans="2:7" x14ac:dyDescent="0.25">
      <c r="B751" s="98" t="s">
        <v>1080</v>
      </c>
      <c r="C751" s="103">
        <v>268</v>
      </c>
      <c r="D751" s="103">
        <v>187.6</v>
      </c>
      <c r="E751" s="103">
        <v>53.6</v>
      </c>
      <c r="F751" s="103">
        <v>26.8</v>
      </c>
      <c r="G751" s="107"/>
    </row>
    <row r="752" spans="2:7" x14ac:dyDescent="0.25">
      <c r="B752" s="98" t="s">
        <v>1081</v>
      </c>
      <c r="C752" s="103">
        <v>158</v>
      </c>
      <c r="D752" s="103">
        <v>110.6</v>
      </c>
      <c r="E752" s="103">
        <v>31.6</v>
      </c>
      <c r="F752" s="103">
        <v>15.8</v>
      </c>
    </row>
    <row r="753" spans="2:7" x14ac:dyDescent="0.25">
      <c r="B753" s="98" t="s">
        <v>1082</v>
      </c>
      <c r="C753" s="103">
        <v>166</v>
      </c>
      <c r="D753" s="103">
        <v>116.2</v>
      </c>
      <c r="E753" s="103">
        <v>33.200000000000003</v>
      </c>
      <c r="F753" s="103">
        <v>16.600000000000001</v>
      </c>
      <c r="G753" s="107"/>
    </row>
    <row r="754" spans="2:7" x14ac:dyDescent="0.25">
      <c r="B754" s="98" t="s">
        <v>1083</v>
      </c>
      <c r="C754" s="103">
        <v>171</v>
      </c>
      <c r="D754" s="103">
        <v>119.7</v>
      </c>
      <c r="E754" s="103">
        <v>34.200000000000003</v>
      </c>
      <c r="F754" s="103">
        <v>17.100000000000001</v>
      </c>
      <c r="G754" s="107"/>
    </row>
    <row r="755" spans="2:7" x14ac:dyDescent="0.25">
      <c r="B755" s="98" t="s">
        <v>1084</v>
      </c>
      <c r="C755" s="103">
        <v>175</v>
      </c>
      <c r="D755" s="103">
        <v>122.5</v>
      </c>
      <c r="E755" s="103">
        <v>35</v>
      </c>
      <c r="F755" s="103">
        <v>17.5</v>
      </c>
      <c r="G755" s="107"/>
    </row>
    <row r="756" spans="2:7" x14ac:dyDescent="0.25">
      <c r="B756" s="98" t="s">
        <v>1085</v>
      </c>
      <c r="C756" s="103">
        <v>198</v>
      </c>
      <c r="D756" s="103">
        <v>138.6</v>
      </c>
      <c r="E756" s="103">
        <v>39.6</v>
      </c>
      <c r="F756" s="103">
        <v>19.8</v>
      </c>
      <c r="G756" s="107"/>
    </row>
    <row r="757" spans="2:7" x14ac:dyDescent="0.25">
      <c r="B757" s="98" t="s">
        <v>1086</v>
      </c>
      <c r="C757" s="103">
        <v>180</v>
      </c>
      <c r="D757" s="103">
        <v>126</v>
      </c>
      <c r="E757" s="103">
        <v>36</v>
      </c>
      <c r="F757" s="103">
        <v>18</v>
      </c>
    </row>
    <row r="758" spans="2:7" x14ac:dyDescent="0.25">
      <c r="B758" s="98" t="s">
        <v>1087</v>
      </c>
      <c r="C758" s="105">
        <v>176</v>
      </c>
      <c r="D758" s="105">
        <v>123.2</v>
      </c>
      <c r="E758" s="105">
        <v>35.200000000000003</v>
      </c>
      <c r="F758" s="105">
        <v>17.600000000000001</v>
      </c>
      <c r="G758" s="107"/>
    </row>
    <row r="759" spans="2:7" x14ac:dyDescent="0.25">
      <c r="B759" s="98" t="s">
        <v>1088</v>
      </c>
      <c r="C759" s="103">
        <v>178</v>
      </c>
      <c r="D759" s="103">
        <v>124.6</v>
      </c>
      <c r="E759" s="103">
        <v>35.6</v>
      </c>
      <c r="F759" s="103">
        <v>17.8</v>
      </c>
    </row>
    <row r="760" spans="2:7" x14ac:dyDescent="0.25">
      <c r="B760" s="98" t="s">
        <v>1089</v>
      </c>
      <c r="C760" s="103">
        <v>200</v>
      </c>
      <c r="D760" s="103">
        <v>140</v>
      </c>
      <c r="E760" s="103">
        <v>40</v>
      </c>
      <c r="F760" s="103">
        <v>20</v>
      </c>
      <c r="G760" s="107"/>
    </row>
    <row r="761" spans="2:7" x14ac:dyDescent="0.25">
      <c r="B761" s="98" t="s">
        <v>1090</v>
      </c>
      <c r="C761" s="105">
        <v>182</v>
      </c>
      <c r="D761" s="105">
        <v>127.4</v>
      </c>
      <c r="E761" s="105">
        <v>36.4</v>
      </c>
      <c r="F761" s="105">
        <v>18.2</v>
      </c>
      <c r="G761" s="107"/>
    </row>
    <row r="762" spans="2:7" x14ac:dyDescent="0.25">
      <c r="B762" s="98" t="s">
        <v>1091</v>
      </c>
      <c r="C762" s="103">
        <v>162</v>
      </c>
      <c r="D762" s="103">
        <v>113.4</v>
      </c>
      <c r="E762" s="103">
        <v>32.4</v>
      </c>
      <c r="F762" s="103">
        <v>16.2</v>
      </c>
      <c r="G762" s="107"/>
    </row>
    <row r="763" spans="2:7" x14ac:dyDescent="0.25">
      <c r="B763" s="98" t="s">
        <v>1092</v>
      </c>
      <c r="C763" s="103">
        <v>162</v>
      </c>
      <c r="D763" s="103">
        <v>113.4</v>
      </c>
      <c r="E763" s="103">
        <v>32.4</v>
      </c>
      <c r="F763" s="103">
        <v>16.2</v>
      </c>
      <c r="G763" s="107"/>
    </row>
    <row r="764" spans="2:7" x14ac:dyDescent="0.25">
      <c r="B764" s="98" t="s">
        <v>1093</v>
      </c>
      <c r="C764" s="105">
        <v>213</v>
      </c>
      <c r="D764" s="105">
        <v>149.1</v>
      </c>
      <c r="E764" s="105">
        <v>42.6</v>
      </c>
      <c r="F764" s="105">
        <v>21.3</v>
      </c>
    </row>
    <row r="765" spans="2:7" x14ac:dyDescent="0.25">
      <c r="B765" s="98" t="s">
        <v>1094</v>
      </c>
      <c r="C765" s="103">
        <v>205</v>
      </c>
      <c r="D765" s="103">
        <v>143.5</v>
      </c>
      <c r="E765" s="103">
        <v>41</v>
      </c>
      <c r="F765" s="103">
        <v>20.5</v>
      </c>
      <c r="G765" s="107"/>
    </row>
    <row r="766" spans="2:7" x14ac:dyDescent="0.25">
      <c r="B766" s="98" t="s">
        <v>1095</v>
      </c>
      <c r="C766" s="103">
        <v>162</v>
      </c>
      <c r="D766" s="103">
        <v>113.4</v>
      </c>
      <c r="E766" s="103">
        <v>32.4</v>
      </c>
      <c r="F766" s="103">
        <v>16.2</v>
      </c>
      <c r="G766" s="107"/>
    </row>
    <row r="767" spans="2:7" x14ac:dyDescent="0.25">
      <c r="B767" s="98" t="s">
        <v>1096</v>
      </c>
      <c r="C767" s="103">
        <v>170</v>
      </c>
      <c r="D767" s="103">
        <v>119</v>
      </c>
      <c r="E767" s="103">
        <v>34</v>
      </c>
      <c r="F767" s="103">
        <v>17</v>
      </c>
    </row>
    <row r="768" spans="2:7" x14ac:dyDescent="0.25">
      <c r="B768" s="98" t="s">
        <v>1097</v>
      </c>
      <c r="C768" s="105">
        <v>170</v>
      </c>
      <c r="D768" s="105">
        <v>119</v>
      </c>
      <c r="E768" s="105">
        <v>34</v>
      </c>
      <c r="F768" s="105">
        <v>17</v>
      </c>
    </row>
    <row r="769" spans="2:6" x14ac:dyDescent="0.25">
      <c r="B769" s="98" t="s">
        <v>1098</v>
      </c>
      <c r="C769" s="103">
        <v>183</v>
      </c>
      <c r="D769" s="103">
        <v>128.1</v>
      </c>
      <c r="E769" s="103">
        <v>36.6</v>
      </c>
      <c r="F769" s="103">
        <v>18.3</v>
      </c>
    </row>
    <row r="770" spans="2:6" x14ac:dyDescent="0.25">
      <c r="B770" s="98" t="s">
        <v>1099</v>
      </c>
      <c r="C770" s="105">
        <v>166</v>
      </c>
      <c r="D770" s="105">
        <v>116.2</v>
      </c>
      <c r="E770" s="105">
        <v>33.200000000000003</v>
      </c>
      <c r="F770" s="105">
        <v>16.600000000000001</v>
      </c>
    </row>
    <row r="771" spans="2:6" x14ac:dyDescent="0.25">
      <c r="B771" s="98" t="s">
        <v>1100</v>
      </c>
      <c r="C771" s="103">
        <v>214</v>
      </c>
      <c r="D771" s="103">
        <v>149.80000000000001</v>
      </c>
      <c r="E771" s="103">
        <v>42.8</v>
      </c>
      <c r="F771" s="103">
        <v>21.4</v>
      </c>
    </row>
    <row r="772" spans="2:6" x14ac:dyDescent="0.25">
      <c r="B772" s="98" t="s">
        <v>1101</v>
      </c>
      <c r="C772" s="103">
        <v>162</v>
      </c>
      <c r="D772" s="103">
        <v>113.4</v>
      </c>
      <c r="E772" s="103">
        <v>32.4</v>
      </c>
      <c r="F772" s="103">
        <v>16.2</v>
      </c>
    </row>
    <row r="773" spans="2:6" x14ac:dyDescent="0.25">
      <c r="B773" s="98" t="s">
        <v>1102</v>
      </c>
      <c r="C773" s="103">
        <v>183</v>
      </c>
      <c r="D773" s="103">
        <v>128.1</v>
      </c>
      <c r="E773" s="103">
        <v>36.6</v>
      </c>
      <c r="F773" s="103">
        <v>18.3</v>
      </c>
    </row>
    <row r="774" spans="2:6" x14ac:dyDescent="0.25">
      <c r="B774" s="98" t="s">
        <v>1103</v>
      </c>
      <c r="C774" s="103">
        <v>162</v>
      </c>
      <c r="D774" s="103">
        <v>113.4</v>
      </c>
      <c r="E774" s="103">
        <v>32.4</v>
      </c>
      <c r="F774" s="103">
        <v>16.2</v>
      </c>
    </row>
    <row r="775" spans="2:6" x14ac:dyDescent="0.25">
      <c r="B775" s="98" t="s">
        <v>1104</v>
      </c>
      <c r="C775" s="105">
        <v>206</v>
      </c>
      <c r="D775" s="105">
        <v>144.19999999999999</v>
      </c>
      <c r="E775" s="105">
        <v>41.2</v>
      </c>
      <c r="F775" s="105">
        <v>20.6</v>
      </c>
    </row>
    <row r="776" spans="2:6" x14ac:dyDescent="0.25">
      <c r="B776" s="109" t="s">
        <v>1105</v>
      </c>
      <c r="C776" s="270">
        <v>198</v>
      </c>
      <c r="D776" s="270">
        <v>138.6</v>
      </c>
      <c r="E776" s="270">
        <v>39.6</v>
      </c>
      <c r="F776" s="270">
        <v>19.8</v>
      </c>
    </row>
    <row r="777" spans="2:6" x14ac:dyDescent="0.25">
      <c r="B777" s="109" t="s">
        <v>1106</v>
      </c>
      <c r="C777" s="270">
        <v>162</v>
      </c>
      <c r="D777" s="270">
        <v>113.4</v>
      </c>
      <c r="E777" s="270">
        <v>32.4</v>
      </c>
      <c r="F777" s="270">
        <v>16.2</v>
      </c>
    </row>
    <row r="778" spans="2:6" x14ac:dyDescent="0.25">
      <c r="B778" s="109" t="s">
        <v>1107</v>
      </c>
      <c r="C778" s="271">
        <v>269</v>
      </c>
      <c r="D778" s="271">
        <v>188.3</v>
      </c>
      <c r="E778" s="271">
        <v>53.8</v>
      </c>
      <c r="F778" s="271">
        <v>26.9</v>
      </c>
    </row>
    <row r="779" spans="2:6" x14ac:dyDescent="0.25">
      <c r="B779" s="109" t="s">
        <v>1108</v>
      </c>
      <c r="C779" s="271">
        <v>167</v>
      </c>
      <c r="D779" s="271">
        <v>116.9</v>
      </c>
      <c r="E779" s="271">
        <v>33.4</v>
      </c>
      <c r="F779" s="271">
        <v>16.7</v>
      </c>
    </row>
    <row r="780" spans="2:6" x14ac:dyDescent="0.25">
      <c r="B780" s="109" t="s">
        <v>1109</v>
      </c>
      <c r="C780" s="271">
        <v>156</v>
      </c>
      <c r="D780" s="271">
        <v>109.2</v>
      </c>
      <c r="E780" s="271">
        <v>31.2</v>
      </c>
      <c r="F780" s="271">
        <v>15.6</v>
      </c>
    </row>
  </sheetData>
  <sheetProtection algorithmName="SHA-512" hashValue="xxSaZfJZxM8p4IwbDy1aFaeD2siM1cxGXs3UgZ0jE01ifu1ttjdHvSDtBbWq8bn6VxlefMjXFSbyufBRTwq23A==" saltValue="TAqUOXD7uHm2s8rvwRI/JQ==" spinCount="100000" sheet="1" objects="1" scenarios="1"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具名範圍</vt:lpstr>
      </vt:variant>
      <vt:variant>
        <vt:i4>6</vt:i4>
      </vt:variant>
    </vt:vector>
  </HeadingPairs>
  <TitlesOfParts>
    <vt:vector size="12" baseType="lpstr">
      <vt:lpstr>國外出差旅費結報單</vt:lpstr>
      <vt:lpstr>國外出差旅費核算明細表(含日支費)</vt:lpstr>
      <vt:lpstr>國外出差旅費結報單_範例</vt:lpstr>
      <vt:lpstr>國外出差旅費核算明細表_範例</vt:lpstr>
      <vt:lpstr>選單資料</vt:lpstr>
      <vt:lpstr>國外+陸港澳 日支費</vt:lpstr>
      <vt:lpstr>'國外出差旅費核算明細表(含日支費)'!Print_Area</vt:lpstr>
      <vt:lpstr>國外出差旅費核算明細表_範例!Print_Area</vt:lpstr>
      <vt:lpstr>國外出差旅費結報單!Print_Area</vt:lpstr>
      <vt:lpstr>國外出差旅費結報單_範例!Print_Area</vt:lpstr>
      <vt:lpstr>'國外出差旅費核算明細表(含日支費)'!Print_Titles</vt:lpstr>
      <vt:lpstr>國外出差旅費核算明細表_範例!Print_Titles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黃敏倩</dc:creator>
  <cp:lastModifiedBy>黃敏倩</cp:lastModifiedBy>
  <cp:lastPrinted>2025-01-07T03:40:30Z</cp:lastPrinted>
  <dcterms:created xsi:type="dcterms:W3CDTF">2023-02-22T03:50:21Z</dcterms:created>
  <dcterms:modified xsi:type="dcterms:W3CDTF">2025-01-07T03:42:10Z</dcterms:modified>
</cp:coreProperties>
</file>